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311"/>
  <workbookPr/>
  <mc:AlternateContent xmlns:mc="http://schemas.openxmlformats.org/markup-compatibility/2006">
    <mc:Choice Requires="x15">
      <x15ac:absPath xmlns:x15ac="http://schemas.microsoft.com/office/spreadsheetml/2010/11/ac" url="/Users/prof.dr.konradumlauf/Documents/Dashoefer/DashöferEXCEL/"/>
    </mc:Choice>
  </mc:AlternateContent>
  <xr:revisionPtr revIDLastSave="0" documentId="13_ncr:40009_{334535FE-3441-DB4B-9C43-AA2F393024BB}" xr6:coauthVersionLast="47" xr6:coauthVersionMax="47" xr10:uidLastSave="{00000000-0000-0000-0000-000000000000}"/>
  <bookViews>
    <workbookView xWindow="5040" yWindow="500" windowWidth="30720" windowHeight="18700"/>
  </bookViews>
  <sheets>
    <sheet name="Hauptstelle" sheetId="15" r:id="rId1"/>
    <sheet name="Sachbücher Hauptstelle" sheetId="6" r:id="rId2"/>
    <sheet name="Zweigstelle_1" sheetId="41" r:id="rId3"/>
    <sheet name="Zweigstelle_2" sheetId="42" r:id="rId4"/>
    <sheet name="Zweigstelle_3" sheetId="43" r:id="rId5"/>
    <sheet name="Zweigstelle_4" sheetId="44" r:id="rId6"/>
    <sheet name="Zweigstelle_5" sheetId="45" r:id="rId7"/>
    <sheet name="Zweigstelle_6" sheetId="46" r:id="rId8"/>
    <sheet name="Zweigstelle_7" sheetId="47" r:id="rId9"/>
    <sheet name="Zweigstelle_8" sheetId="40" r:id="rId10"/>
    <sheet name="Zweigstelle_9" sheetId="39" r:id="rId11"/>
    <sheet name="Bestandsblöcke" sheetId="1" r:id="rId12"/>
    <sheet name="Sachbücher Bibliotheken" sheetId="2" r:id="rId13"/>
    <sheet name="Belletristische Bücher" sheetId="3" r:id="rId14"/>
    <sheet name="Kinder- und Jugendbücher" sheetId="4" r:id="rId15"/>
    <sheet name="Fremdsprachige Bücher" sheetId="5" r:id="rId16"/>
    <sheet name="Medienpakete" sheetId="7" r:id="rId17"/>
    <sheet name="CD Musik" sheetId="9" r:id="rId18"/>
    <sheet name="CD Belletristik" sheetId="19" r:id="rId19"/>
    <sheet name="CD K+J" sheetId="18" r:id="rId20"/>
    <sheet name="MC Musik" sheetId="8" r:id="rId21"/>
    <sheet name="MC Belletristik" sheetId="17" r:id="rId22"/>
    <sheet name="MC K+J" sheetId="23" r:id="rId23"/>
    <sheet name="CD-ROM Sachinfo" sheetId="22" r:id="rId24"/>
    <sheet name="CD-ROM K+J" sheetId="21" r:id="rId25"/>
    <sheet name="CD-ROM Spiele" sheetId="20" r:id="rId26"/>
    <sheet name="Spiele konventionell" sheetId="10" r:id="rId27"/>
    <sheet name="Noten" sheetId="11" r:id="rId28"/>
    <sheet name="DVD Special Interest" sheetId="12" r:id="rId29"/>
    <sheet name="DVD K+J" sheetId="38" r:id="rId30"/>
    <sheet name="DVD Spielfilme" sheetId="37" r:id="rId31"/>
    <sheet name="VHS-Videos Special Interest" sheetId="36" r:id="rId32"/>
    <sheet name="VHS-Videos K+J" sheetId="35" r:id="rId33"/>
    <sheet name="VHS-Videos Spielfilme" sheetId="13" r:id="rId34"/>
    <sheet name="Karten" sheetId="14" r:id="rId35"/>
    <sheet name="N.N. 1" sheetId="34" r:id="rId36"/>
    <sheet name="N.N. 2" sheetId="33" r:id="rId37"/>
    <sheet name="Interessenkreis 1" sheetId="32" r:id="rId38"/>
    <sheet name="Interessenkreis 2" sheetId="31" r:id="rId39"/>
    <sheet name="Interessenkreis 3" sheetId="30" r:id="rId40"/>
    <sheet name="Interessenkreis 4" sheetId="29" r:id="rId41"/>
    <sheet name="Interessenkreis 5" sheetId="28" r:id="rId42"/>
    <sheet name="Interessenkreis 6" sheetId="27" r:id="rId43"/>
    <sheet name="Interessenkreis 7" sheetId="26" r:id="rId44"/>
    <sheet name="Interessenkreis 8" sheetId="25" r:id="rId45"/>
    <sheet name="Interessenkreis 9" sheetId="24" r:id="rId46"/>
    <sheet name="Interessenkreis 10" sheetId="16" r:id="rId47"/>
  </sheets>
  <definedNames>
    <definedName name="Bestandsblöcke">Bestandsblöcke!$A$1</definedName>
    <definedName name="SachliteraturBibliotheken">'Sachbücher Bibliotheken'!$A$1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3" l="1"/>
  <c r="E3" i="3"/>
  <c r="G3" i="3" s="1"/>
  <c r="K3" i="3"/>
  <c r="L3" i="3"/>
  <c r="N3" i="3"/>
  <c r="O3" i="3"/>
  <c r="C4" i="3"/>
  <c r="E4" i="3"/>
  <c r="K4" i="3"/>
  <c r="O4" i="3"/>
  <c r="C5" i="3"/>
  <c r="L5" i="3" s="1"/>
  <c r="E5" i="3"/>
  <c r="N5" i="3" s="1"/>
  <c r="K5" i="3"/>
  <c r="O5" i="3"/>
  <c r="C6" i="3"/>
  <c r="E6" i="3"/>
  <c r="G6" i="3"/>
  <c r="K6" i="3"/>
  <c r="K13" i="3" s="1"/>
  <c r="N6" i="3"/>
  <c r="O6" i="3"/>
  <c r="I6" i="3" s="1"/>
  <c r="C7" i="3"/>
  <c r="E7" i="3"/>
  <c r="G7" i="3" s="1"/>
  <c r="K7" i="3"/>
  <c r="L7" i="3"/>
  <c r="N7" i="3"/>
  <c r="O7" i="3"/>
  <c r="C8" i="3"/>
  <c r="E8" i="3"/>
  <c r="K8" i="3"/>
  <c r="O8" i="3"/>
  <c r="C9" i="3"/>
  <c r="L9" i="3" s="1"/>
  <c r="E9" i="3"/>
  <c r="N9" i="3" s="1"/>
  <c r="K9" i="3"/>
  <c r="O9" i="3"/>
  <c r="C10" i="3"/>
  <c r="E10" i="3"/>
  <c r="G10" i="3"/>
  <c r="K10" i="3"/>
  <c r="L10" i="3" s="1"/>
  <c r="N10" i="3"/>
  <c r="O10" i="3"/>
  <c r="I10" i="3" s="1"/>
  <c r="C11" i="3"/>
  <c r="E11" i="3"/>
  <c r="G11" i="3" s="1"/>
  <c r="K11" i="3"/>
  <c r="L11" i="3"/>
  <c r="N11" i="3"/>
  <c r="O11" i="3"/>
  <c r="C12" i="3"/>
  <c r="E12" i="3"/>
  <c r="K12" i="3"/>
  <c r="O12" i="3"/>
  <c r="C4" i="1"/>
  <c r="E4" i="1"/>
  <c r="K4" i="1"/>
  <c r="L4" i="1" s="1"/>
  <c r="C5" i="1"/>
  <c r="E5" i="1"/>
  <c r="G5" i="1" s="1"/>
  <c r="K5" i="1"/>
  <c r="C6" i="1"/>
  <c r="E6" i="1"/>
  <c r="G6" i="1"/>
  <c r="J6" i="1" s="1"/>
  <c r="I6" i="1"/>
  <c r="K6" i="1"/>
  <c r="L6" i="1" s="1"/>
  <c r="C7" i="1"/>
  <c r="E7" i="1"/>
  <c r="K7" i="1"/>
  <c r="L7" i="1" s="1"/>
  <c r="C8" i="1"/>
  <c r="E8" i="1"/>
  <c r="K8" i="1"/>
  <c r="C9" i="1"/>
  <c r="E9" i="1"/>
  <c r="K9" i="1"/>
  <c r="C10" i="1"/>
  <c r="E10" i="1"/>
  <c r="G10" i="1"/>
  <c r="I10" i="1" s="1"/>
  <c r="K10" i="1"/>
  <c r="L10" i="1" s="1"/>
  <c r="C11" i="1"/>
  <c r="E11" i="1"/>
  <c r="K11" i="1"/>
  <c r="L11" i="1" s="1"/>
  <c r="C12" i="1"/>
  <c r="E12" i="1"/>
  <c r="K12" i="1"/>
  <c r="C13" i="1"/>
  <c r="E13" i="1"/>
  <c r="G13" i="1" s="1"/>
  <c r="K13" i="1"/>
  <c r="C14" i="1"/>
  <c r="G14" i="1" s="1"/>
  <c r="I14" i="1" s="1"/>
  <c r="E14" i="1"/>
  <c r="K14" i="1"/>
  <c r="C15" i="1"/>
  <c r="L15" i="1" s="1"/>
  <c r="E15" i="1"/>
  <c r="K15" i="1"/>
  <c r="C16" i="1"/>
  <c r="E16" i="1"/>
  <c r="K16" i="1"/>
  <c r="C17" i="1"/>
  <c r="E17" i="1"/>
  <c r="K17" i="1"/>
  <c r="C18" i="1"/>
  <c r="E18" i="1"/>
  <c r="G18" i="1"/>
  <c r="I18" i="1" s="1"/>
  <c r="K18" i="1"/>
  <c r="L18" i="1"/>
  <c r="C19" i="1"/>
  <c r="E19" i="1"/>
  <c r="K19" i="1"/>
  <c r="C20" i="1"/>
  <c r="E20" i="1"/>
  <c r="K20" i="1"/>
  <c r="C21" i="1"/>
  <c r="E21" i="1"/>
  <c r="G21" i="1"/>
  <c r="J21" i="1" s="1"/>
  <c r="K21" i="1"/>
  <c r="C22" i="1"/>
  <c r="E22" i="1"/>
  <c r="G22" i="1"/>
  <c r="I22" i="1" s="1"/>
  <c r="K22" i="1"/>
  <c r="C23" i="1"/>
  <c r="E23" i="1"/>
  <c r="K23" i="1"/>
  <c r="L23" i="1" s="1"/>
  <c r="C24" i="1"/>
  <c r="E24" i="1"/>
  <c r="K24" i="1"/>
  <c r="L24" i="1" s="1"/>
  <c r="C25" i="1"/>
  <c r="L25" i="1" s="1"/>
  <c r="E25" i="1"/>
  <c r="G25" i="1" s="1"/>
  <c r="J25" i="1" s="1"/>
  <c r="K25" i="1"/>
  <c r="C26" i="1"/>
  <c r="E26" i="1"/>
  <c r="G26" i="1" s="1"/>
  <c r="K26" i="1"/>
  <c r="C27" i="1"/>
  <c r="E27" i="1"/>
  <c r="K27" i="1"/>
  <c r="L27" i="1" s="1"/>
  <c r="C28" i="1"/>
  <c r="E28" i="1"/>
  <c r="K28" i="1"/>
  <c r="C29" i="1"/>
  <c r="L29" i="1" s="1"/>
  <c r="E29" i="1"/>
  <c r="K29" i="1"/>
  <c r="C30" i="1"/>
  <c r="E30" i="1"/>
  <c r="G30" i="1"/>
  <c r="I30" i="1" s="1"/>
  <c r="K30" i="1"/>
  <c r="L30" i="1" s="1"/>
  <c r="C31" i="1"/>
  <c r="E31" i="1"/>
  <c r="K31" i="1"/>
  <c r="L31" i="1" s="1"/>
  <c r="C32" i="1"/>
  <c r="E32" i="1"/>
  <c r="K32" i="1"/>
  <c r="L32" i="1" s="1"/>
  <c r="C33" i="1"/>
  <c r="L33" i="1" s="1"/>
  <c r="E33" i="1"/>
  <c r="G33" i="1" s="1"/>
  <c r="J33" i="1" s="1"/>
  <c r="K33" i="1"/>
  <c r="C34" i="1"/>
  <c r="E34" i="1"/>
  <c r="G34" i="1" s="1"/>
  <c r="K34" i="1"/>
  <c r="L34" i="1" s="1"/>
  <c r="C35" i="1"/>
  <c r="E35" i="1"/>
  <c r="K35" i="1"/>
  <c r="C36" i="1"/>
  <c r="E36" i="1"/>
  <c r="K36" i="1"/>
  <c r="C37" i="1"/>
  <c r="E37" i="1"/>
  <c r="K37" i="1"/>
  <c r="C3" i="19"/>
  <c r="E3" i="19"/>
  <c r="K3" i="19"/>
  <c r="O3" i="19"/>
  <c r="C4" i="19"/>
  <c r="L4" i="19" s="1"/>
  <c r="E4" i="19"/>
  <c r="N4" i="19" s="1"/>
  <c r="G4" i="19"/>
  <c r="I4" i="19" s="1"/>
  <c r="J4" i="19"/>
  <c r="K4" i="19"/>
  <c r="O4" i="19"/>
  <c r="C5" i="19"/>
  <c r="E5" i="19"/>
  <c r="G5" i="19"/>
  <c r="I5" i="19" s="1"/>
  <c r="K5" i="19"/>
  <c r="L5" i="19"/>
  <c r="N5" i="19"/>
  <c r="O5" i="19"/>
  <c r="C6" i="19"/>
  <c r="E6" i="19"/>
  <c r="G6" i="19"/>
  <c r="I6" i="19" s="1"/>
  <c r="K6" i="19"/>
  <c r="L6" i="19" s="1"/>
  <c r="N6" i="19"/>
  <c r="O6" i="19"/>
  <c r="J6" i="19" s="1"/>
  <c r="C7" i="19"/>
  <c r="L7" i="19" s="1"/>
  <c r="E7" i="19"/>
  <c r="K7" i="19"/>
  <c r="O7" i="19"/>
  <c r="C8" i="19"/>
  <c r="L8" i="19" s="1"/>
  <c r="E8" i="19"/>
  <c r="N8" i="19" s="1"/>
  <c r="G8" i="19"/>
  <c r="I8" i="19" s="1"/>
  <c r="K8" i="19"/>
  <c r="O8" i="19"/>
  <c r="C9" i="19"/>
  <c r="E9" i="19"/>
  <c r="G9" i="19"/>
  <c r="K9" i="19"/>
  <c r="L9" i="19" s="1"/>
  <c r="N9" i="19"/>
  <c r="O9" i="19"/>
  <c r="I9" i="19" s="1"/>
  <c r="C10" i="19"/>
  <c r="E10" i="19"/>
  <c r="G10" i="19"/>
  <c r="J10" i="19"/>
  <c r="K10" i="19"/>
  <c r="L10" i="19" s="1"/>
  <c r="N10" i="19"/>
  <c r="O10" i="19"/>
  <c r="C11" i="19"/>
  <c r="E11" i="19"/>
  <c r="K11" i="19"/>
  <c r="L11" i="19"/>
  <c r="O11" i="19"/>
  <c r="C12" i="19"/>
  <c r="L12" i="19" s="1"/>
  <c r="E12" i="19"/>
  <c r="N12" i="19" s="1"/>
  <c r="K12" i="19"/>
  <c r="O12" i="19"/>
  <c r="E13" i="19"/>
  <c r="F6" i="19" s="1"/>
  <c r="K13" i="19"/>
  <c r="C3" i="18"/>
  <c r="E3" i="18"/>
  <c r="N3" i="18" s="1"/>
  <c r="K3" i="18"/>
  <c r="O3" i="18"/>
  <c r="C4" i="18"/>
  <c r="L4" i="18" s="1"/>
  <c r="E4" i="18"/>
  <c r="N4" i="18" s="1"/>
  <c r="K4" i="18"/>
  <c r="O4" i="18"/>
  <c r="C5" i="18"/>
  <c r="E5" i="18"/>
  <c r="K5" i="18"/>
  <c r="L5" i="18"/>
  <c r="O5" i="18"/>
  <c r="C6" i="18"/>
  <c r="E6" i="18"/>
  <c r="K6" i="18"/>
  <c r="L6" i="18"/>
  <c r="O6" i="18"/>
  <c r="C7" i="18"/>
  <c r="E7" i="18"/>
  <c r="K7" i="18"/>
  <c r="L7" i="18" s="1"/>
  <c r="N7" i="18"/>
  <c r="O7" i="18"/>
  <c r="C8" i="18"/>
  <c r="E8" i="18"/>
  <c r="K8" i="18"/>
  <c r="N8" i="18"/>
  <c r="O8" i="18"/>
  <c r="C9" i="18"/>
  <c r="E9" i="18"/>
  <c r="G9" i="18"/>
  <c r="I9" i="18" s="1"/>
  <c r="J9" i="18"/>
  <c r="K9" i="18"/>
  <c r="L9" i="18" s="1"/>
  <c r="N9" i="18"/>
  <c r="O9" i="18"/>
  <c r="C10" i="18"/>
  <c r="E10" i="18"/>
  <c r="G10" i="18" s="1"/>
  <c r="K10" i="18"/>
  <c r="L10" i="18"/>
  <c r="O10" i="18"/>
  <c r="C11" i="18"/>
  <c r="E11" i="18"/>
  <c r="K11" i="18"/>
  <c r="O11" i="18"/>
  <c r="C12" i="18"/>
  <c r="L12" i="18" s="1"/>
  <c r="E12" i="18"/>
  <c r="K12" i="18"/>
  <c r="N12" i="18"/>
  <c r="O12" i="18"/>
  <c r="C3" i="9"/>
  <c r="E3" i="9"/>
  <c r="N3" i="9" s="1"/>
  <c r="K3" i="9"/>
  <c r="L3" i="9"/>
  <c r="O3" i="9"/>
  <c r="C4" i="9"/>
  <c r="E4" i="9"/>
  <c r="K4" i="9"/>
  <c r="N4" i="9"/>
  <c r="O4" i="9"/>
  <c r="C5" i="9"/>
  <c r="E5" i="9"/>
  <c r="N5" i="9" s="1"/>
  <c r="K5" i="9"/>
  <c r="L5" i="9"/>
  <c r="O5" i="9"/>
  <c r="C6" i="9"/>
  <c r="E6" i="9"/>
  <c r="G6" i="9" s="1"/>
  <c r="K6" i="9"/>
  <c r="N6" i="9"/>
  <c r="O6" i="9"/>
  <c r="C7" i="9"/>
  <c r="E7" i="9"/>
  <c r="K7" i="9"/>
  <c r="N7" i="9"/>
  <c r="O7" i="9"/>
  <c r="C8" i="9"/>
  <c r="E8" i="9"/>
  <c r="K8" i="9"/>
  <c r="L8" i="9"/>
  <c r="O8" i="9"/>
  <c r="C9" i="9"/>
  <c r="E9" i="9"/>
  <c r="N9" i="9" s="1"/>
  <c r="K9" i="9"/>
  <c r="L9" i="9" s="1"/>
  <c r="O9" i="9"/>
  <c r="C10" i="9"/>
  <c r="E10" i="9"/>
  <c r="G10" i="9" s="1"/>
  <c r="I10" i="9" s="1"/>
  <c r="K10" i="9"/>
  <c r="L10" i="9" s="1"/>
  <c r="O10" i="9"/>
  <c r="C11" i="9"/>
  <c r="L11" i="9" s="1"/>
  <c r="E11" i="9"/>
  <c r="G11" i="9"/>
  <c r="I11" i="9"/>
  <c r="J11" i="9"/>
  <c r="K11" i="9"/>
  <c r="N11" i="9"/>
  <c r="O11" i="9"/>
  <c r="C12" i="9"/>
  <c r="E12" i="9"/>
  <c r="K12" i="9"/>
  <c r="L12" i="9"/>
  <c r="N12" i="9"/>
  <c r="O12" i="9"/>
  <c r="C3" i="21"/>
  <c r="E3" i="21"/>
  <c r="G3" i="21" s="1"/>
  <c r="K3" i="21"/>
  <c r="K13" i="21" s="1"/>
  <c r="O3" i="21"/>
  <c r="C4" i="21"/>
  <c r="E4" i="21"/>
  <c r="G4" i="21" s="1"/>
  <c r="K4" i="21"/>
  <c r="L4" i="21" s="1"/>
  <c r="O4" i="21"/>
  <c r="C5" i="21"/>
  <c r="E5" i="21"/>
  <c r="G5" i="21"/>
  <c r="K5" i="21"/>
  <c r="O5" i="21"/>
  <c r="C6" i="21"/>
  <c r="E6" i="21"/>
  <c r="G6" i="21" s="1"/>
  <c r="K6" i="21"/>
  <c r="L6" i="21"/>
  <c r="N6" i="21"/>
  <c r="O6" i="21"/>
  <c r="C7" i="21"/>
  <c r="E7" i="21"/>
  <c r="K7" i="21"/>
  <c r="N7" i="21"/>
  <c r="O7" i="21"/>
  <c r="C8" i="21"/>
  <c r="E8" i="21"/>
  <c r="K8" i="21"/>
  <c r="L8" i="21" s="1"/>
  <c r="O8" i="21"/>
  <c r="C9" i="21"/>
  <c r="E9" i="21"/>
  <c r="K9" i="21"/>
  <c r="L9" i="21" s="1"/>
  <c r="O9" i="21"/>
  <c r="C10" i="21"/>
  <c r="E10" i="21"/>
  <c r="K10" i="21"/>
  <c r="L10" i="21"/>
  <c r="O10" i="21"/>
  <c r="C11" i="21"/>
  <c r="E11" i="21"/>
  <c r="G11" i="21"/>
  <c r="K11" i="21"/>
  <c r="L11" i="21" s="1"/>
  <c r="N11" i="21"/>
  <c r="O11" i="21"/>
  <c r="C12" i="21"/>
  <c r="L12" i="21" s="1"/>
  <c r="E12" i="21"/>
  <c r="G12" i="21" s="1"/>
  <c r="K12" i="21"/>
  <c r="N12" i="21"/>
  <c r="O12" i="21"/>
  <c r="C3" i="22"/>
  <c r="E3" i="22"/>
  <c r="K3" i="22"/>
  <c r="L3" i="22"/>
  <c r="N3" i="22"/>
  <c r="O3" i="22"/>
  <c r="C4" i="22"/>
  <c r="E4" i="22"/>
  <c r="K4" i="22"/>
  <c r="L4" i="22" s="1"/>
  <c r="N4" i="22"/>
  <c r="O4" i="22"/>
  <c r="C5" i="22"/>
  <c r="L5" i="22" s="1"/>
  <c r="E5" i="22"/>
  <c r="K5" i="22"/>
  <c r="O5" i="22"/>
  <c r="C6" i="22"/>
  <c r="E6" i="22"/>
  <c r="K6" i="22"/>
  <c r="L6" i="22" s="1"/>
  <c r="N6" i="22"/>
  <c r="O6" i="22"/>
  <c r="C7" i="22"/>
  <c r="E7" i="22"/>
  <c r="G7" i="22"/>
  <c r="J7" i="22" s="1"/>
  <c r="K7" i="22"/>
  <c r="L7" i="22" s="1"/>
  <c r="N7" i="22"/>
  <c r="O7" i="22"/>
  <c r="C8" i="22"/>
  <c r="L8" i="22" s="1"/>
  <c r="E8" i="22"/>
  <c r="K8" i="22"/>
  <c r="N8" i="22"/>
  <c r="O8" i="22"/>
  <c r="C9" i="22"/>
  <c r="E9" i="22"/>
  <c r="K9" i="22"/>
  <c r="N9" i="22"/>
  <c r="O9" i="22"/>
  <c r="C10" i="22"/>
  <c r="E10" i="22"/>
  <c r="K10" i="22"/>
  <c r="O10" i="22"/>
  <c r="C11" i="22"/>
  <c r="E11" i="22"/>
  <c r="G11" i="22"/>
  <c r="K11" i="22"/>
  <c r="L11" i="22" s="1"/>
  <c r="N11" i="22"/>
  <c r="O11" i="22"/>
  <c r="C12" i="22"/>
  <c r="E12" i="22"/>
  <c r="K12" i="22"/>
  <c r="L12" i="22"/>
  <c r="N12" i="22"/>
  <c r="O12" i="22"/>
  <c r="C3" i="20"/>
  <c r="E3" i="20"/>
  <c r="G3" i="20" s="1"/>
  <c r="J3" i="20" s="1"/>
  <c r="K3" i="20"/>
  <c r="L3" i="20"/>
  <c r="N3" i="20"/>
  <c r="O3" i="20"/>
  <c r="C4" i="20"/>
  <c r="E4" i="20"/>
  <c r="K4" i="20"/>
  <c r="N4" i="20"/>
  <c r="O4" i="20"/>
  <c r="C5" i="20"/>
  <c r="L5" i="20" s="1"/>
  <c r="E5" i="20"/>
  <c r="K5" i="20"/>
  <c r="N5" i="20"/>
  <c r="O5" i="20"/>
  <c r="C6" i="20"/>
  <c r="E6" i="20"/>
  <c r="G6" i="20"/>
  <c r="K6" i="20"/>
  <c r="L6" i="20" s="1"/>
  <c r="O6" i="20"/>
  <c r="C7" i="20"/>
  <c r="E7" i="20"/>
  <c r="G7" i="20"/>
  <c r="J7" i="20" s="1"/>
  <c r="I7" i="20"/>
  <c r="K7" i="20"/>
  <c r="L7" i="20" s="1"/>
  <c r="N7" i="20"/>
  <c r="O7" i="20"/>
  <c r="C8" i="20"/>
  <c r="E8" i="20"/>
  <c r="K8" i="20"/>
  <c r="N8" i="20"/>
  <c r="O8" i="20"/>
  <c r="C9" i="20"/>
  <c r="E9" i="20"/>
  <c r="G9" i="20"/>
  <c r="J9" i="20" s="1"/>
  <c r="K9" i="20"/>
  <c r="N9" i="20"/>
  <c r="O9" i="20"/>
  <c r="C10" i="20"/>
  <c r="E10" i="20"/>
  <c r="N10" i="20" s="1"/>
  <c r="G10" i="20"/>
  <c r="I10" i="20" s="1"/>
  <c r="J10" i="20"/>
  <c r="K10" i="20"/>
  <c r="L10" i="20" s="1"/>
  <c r="O10" i="20"/>
  <c r="C11" i="20"/>
  <c r="E11" i="20"/>
  <c r="K11" i="20"/>
  <c r="L11" i="20"/>
  <c r="O11" i="20"/>
  <c r="C12" i="20"/>
  <c r="E12" i="20"/>
  <c r="K12" i="20"/>
  <c r="N12" i="20"/>
  <c r="O12" i="20"/>
  <c r="C3" i="38"/>
  <c r="E3" i="38"/>
  <c r="K3" i="38"/>
  <c r="N3" i="38"/>
  <c r="O3" i="38"/>
  <c r="C4" i="38"/>
  <c r="E4" i="38"/>
  <c r="K4" i="38"/>
  <c r="N4" i="38"/>
  <c r="O4" i="38"/>
  <c r="C5" i="38"/>
  <c r="E5" i="38"/>
  <c r="G5" i="38" s="1"/>
  <c r="K5" i="38"/>
  <c r="L5" i="38" s="1"/>
  <c r="N5" i="38"/>
  <c r="O5" i="38"/>
  <c r="C6" i="38"/>
  <c r="E6" i="38"/>
  <c r="N6" i="38" s="1"/>
  <c r="K6" i="38"/>
  <c r="L6" i="38" s="1"/>
  <c r="O6" i="38"/>
  <c r="C7" i="38"/>
  <c r="E7" i="38"/>
  <c r="K7" i="38"/>
  <c r="L7" i="38" s="1"/>
  <c r="O7" i="38"/>
  <c r="C8" i="38"/>
  <c r="G8" i="38" s="1"/>
  <c r="J8" i="38" s="1"/>
  <c r="E8" i="38"/>
  <c r="I8" i="38"/>
  <c r="K8" i="38"/>
  <c r="N8" i="38"/>
  <c r="O8" i="38"/>
  <c r="C9" i="38"/>
  <c r="G9" i="38" s="1"/>
  <c r="I9" i="38" s="1"/>
  <c r="E9" i="38"/>
  <c r="K9" i="38"/>
  <c r="N9" i="38"/>
  <c r="O9" i="38"/>
  <c r="C10" i="38"/>
  <c r="L10" i="38" s="1"/>
  <c r="E10" i="38"/>
  <c r="K10" i="38"/>
  <c r="O10" i="38"/>
  <c r="C11" i="38"/>
  <c r="E11" i="38"/>
  <c r="G11" i="38"/>
  <c r="I11" i="38" s="1"/>
  <c r="K11" i="38"/>
  <c r="N11" i="38"/>
  <c r="O11" i="38"/>
  <c r="C12" i="38"/>
  <c r="E12" i="38"/>
  <c r="G12" i="38"/>
  <c r="I12" i="38" s="1"/>
  <c r="J12" i="38"/>
  <c r="K12" i="38"/>
  <c r="L12" i="38"/>
  <c r="N12" i="38"/>
  <c r="O12" i="38"/>
  <c r="C3" i="12"/>
  <c r="C13" i="12" s="1"/>
  <c r="D6" i="12" s="1"/>
  <c r="E3" i="12"/>
  <c r="K3" i="12"/>
  <c r="N3" i="12"/>
  <c r="O3" i="12"/>
  <c r="C4" i="12"/>
  <c r="E4" i="12"/>
  <c r="G4" i="12"/>
  <c r="K4" i="12"/>
  <c r="L4" i="12"/>
  <c r="N4" i="12"/>
  <c r="O4" i="12"/>
  <c r="C5" i="12"/>
  <c r="E5" i="12"/>
  <c r="K5" i="12"/>
  <c r="L5" i="12"/>
  <c r="N5" i="12"/>
  <c r="O5" i="12"/>
  <c r="C6" i="12"/>
  <c r="E6" i="12"/>
  <c r="K6" i="12"/>
  <c r="L6" i="12" s="1"/>
  <c r="O6" i="12"/>
  <c r="C7" i="12"/>
  <c r="E7" i="12"/>
  <c r="K7" i="12"/>
  <c r="L7" i="12" s="1"/>
  <c r="N7" i="12"/>
  <c r="O7" i="12"/>
  <c r="C8" i="12"/>
  <c r="E8" i="12"/>
  <c r="K8" i="12"/>
  <c r="L8" i="12"/>
  <c r="O8" i="12"/>
  <c r="C9" i="12"/>
  <c r="E9" i="12"/>
  <c r="K9" i="12"/>
  <c r="N9" i="12"/>
  <c r="O9" i="12"/>
  <c r="C10" i="12"/>
  <c r="E10" i="12"/>
  <c r="G10" i="12" s="1"/>
  <c r="K10" i="12"/>
  <c r="L10" i="12" s="1"/>
  <c r="O10" i="12"/>
  <c r="C11" i="12"/>
  <c r="E11" i="12"/>
  <c r="G11" i="12"/>
  <c r="K11" i="12"/>
  <c r="L11" i="12"/>
  <c r="N11" i="12"/>
  <c r="O11" i="12"/>
  <c r="C12" i="12"/>
  <c r="E12" i="12"/>
  <c r="G12" i="12" s="1"/>
  <c r="K12" i="12"/>
  <c r="L12" i="12"/>
  <c r="N12" i="12"/>
  <c r="O12" i="12"/>
  <c r="C3" i="37"/>
  <c r="E3" i="37"/>
  <c r="K3" i="37"/>
  <c r="O3" i="37"/>
  <c r="C4" i="37"/>
  <c r="E4" i="37"/>
  <c r="G4" i="37"/>
  <c r="I4" i="37" s="1"/>
  <c r="K4" i="37"/>
  <c r="L4" i="37"/>
  <c r="N4" i="37"/>
  <c r="O4" i="37"/>
  <c r="C5" i="37"/>
  <c r="E5" i="37"/>
  <c r="G5" i="37" s="1"/>
  <c r="J5" i="37"/>
  <c r="K5" i="37"/>
  <c r="L5" i="37" s="1"/>
  <c r="O5" i="37"/>
  <c r="C6" i="37"/>
  <c r="E6" i="37"/>
  <c r="N6" i="37" s="1"/>
  <c r="G6" i="37"/>
  <c r="J6" i="37" s="1"/>
  <c r="I6" i="37"/>
  <c r="K6" i="37"/>
  <c r="L6" i="37"/>
  <c r="O6" i="37"/>
  <c r="C7" i="37"/>
  <c r="E7" i="37"/>
  <c r="K7" i="37"/>
  <c r="L7" i="37" s="1"/>
  <c r="O7" i="37"/>
  <c r="C8" i="37"/>
  <c r="E8" i="37"/>
  <c r="G8" i="37"/>
  <c r="I8" i="37"/>
  <c r="J8" i="37"/>
  <c r="K8" i="37"/>
  <c r="L8" i="37" s="1"/>
  <c r="N8" i="37"/>
  <c r="O8" i="37"/>
  <c r="C9" i="37"/>
  <c r="E9" i="37"/>
  <c r="K9" i="37"/>
  <c r="L9" i="37" s="1"/>
  <c r="N9" i="37"/>
  <c r="O9" i="37"/>
  <c r="C10" i="37"/>
  <c r="E10" i="37"/>
  <c r="G10" i="37"/>
  <c r="I10" i="37" s="1"/>
  <c r="J10" i="37"/>
  <c r="K10" i="37"/>
  <c r="L10" i="37"/>
  <c r="N10" i="37"/>
  <c r="O10" i="37"/>
  <c r="C11" i="37"/>
  <c r="E11" i="37"/>
  <c r="G11" i="37"/>
  <c r="I11" i="37" s="1"/>
  <c r="K11" i="37"/>
  <c r="L11" i="37"/>
  <c r="N11" i="37"/>
  <c r="O11" i="37"/>
  <c r="C12" i="37"/>
  <c r="E12" i="37"/>
  <c r="G12" i="37" s="1"/>
  <c r="K12" i="37"/>
  <c r="L12" i="37" s="1"/>
  <c r="O12" i="37"/>
  <c r="C3" i="5"/>
  <c r="E3" i="5"/>
  <c r="K3" i="5"/>
  <c r="L3" i="5"/>
  <c r="O3" i="5"/>
  <c r="C4" i="5"/>
  <c r="E4" i="5"/>
  <c r="G4" i="5"/>
  <c r="K4" i="5"/>
  <c r="L4" i="5" s="1"/>
  <c r="O4" i="5"/>
  <c r="C5" i="5"/>
  <c r="E5" i="5"/>
  <c r="G5" i="5" s="1"/>
  <c r="K5" i="5"/>
  <c r="O5" i="5"/>
  <c r="C6" i="5"/>
  <c r="E6" i="5"/>
  <c r="G6" i="5"/>
  <c r="I6" i="5" s="1"/>
  <c r="K6" i="5"/>
  <c r="L6" i="5"/>
  <c r="N6" i="5"/>
  <c r="O6" i="5"/>
  <c r="C7" i="5"/>
  <c r="E7" i="5"/>
  <c r="N7" i="5" s="1"/>
  <c r="K7" i="5"/>
  <c r="O7" i="5"/>
  <c r="C8" i="5"/>
  <c r="E8" i="5"/>
  <c r="G8" i="5" s="1"/>
  <c r="J8" i="5" s="1"/>
  <c r="K8" i="5"/>
  <c r="L8" i="5" s="1"/>
  <c r="O8" i="5"/>
  <c r="C9" i="5"/>
  <c r="E9" i="5"/>
  <c r="G9" i="5"/>
  <c r="I9" i="5"/>
  <c r="J9" i="5"/>
  <c r="K9" i="5"/>
  <c r="L9" i="5"/>
  <c r="O9" i="5"/>
  <c r="C10" i="5"/>
  <c r="E10" i="5"/>
  <c r="K10" i="5"/>
  <c r="L10" i="5"/>
  <c r="O10" i="5"/>
  <c r="C11" i="5"/>
  <c r="E11" i="5"/>
  <c r="G11" i="5" s="1"/>
  <c r="K11" i="5"/>
  <c r="L11" i="5" s="1"/>
  <c r="O11" i="5"/>
  <c r="C12" i="5"/>
  <c r="E12" i="5"/>
  <c r="G12" i="5"/>
  <c r="K12" i="5"/>
  <c r="L12" i="5"/>
  <c r="N12" i="5"/>
  <c r="O12" i="5"/>
  <c r="G4" i="15"/>
  <c r="I4" i="15" s="1"/>
  <c r="J4" i="15"/>
  <c r="L4" i="15"/>
  <c r="N4" i="15"/>
  <c r="G5" i="15"/>
  <c r="I5" i="15" s="1"/>
  <c r="L5" i="15"/>
  <c r="N5" i="15"/>
  <c r="G6" i="15"/>
  <c r="J6" i="15" s="1"/>
  <c r="L6" i="15"/>
  <c r="N6" i="15"/>
  <c r="G7" i="15"/>
  <c r="I7" i="15" s="1"/>
  <c r="J7" i="15"/>
  <c r="L7" i="15"/>
  <c r="N7" i="15"/>
  <c r="G8" i="15"/>
  <c r="I8" i="15" s="1"/>
  <c r="J8" i="15"/>
  <c r="L8" i="15"/>
  <c r="N8" i="15"/>
  <c r="G9" i="15"/>
  <c r="L9" i="15"/>
  <c r="N9" i="15"/>
  <c r="G10" i="15"/>
  <c r="I10" i="15" s="1"/>
  <c r="L10" i="15"/>
  <c r="N10" i="15"/>
  <c r="G11" i="15"/>
  <c r="J11" i="15" s="1"/>
  <c r="I11" i="15"/>
  <c r="L11" i="15"/>
  <c r="N11" i="15"/>
  <c r="G12" i="15"/>
  <c r="I12" i="15"/>
  <c r="J12" i="15"/>
  <c r="L12" i="15"/>
  <c r="N12" i="15"/>
  <c r="G13" i="15"/>
  <c r="J13" i="15" s="1"/>
  <c r="I13" i="15"/>
  <c r="L13" i="15"/>
  <c r="N13" i="15"/>
  <c r="G14" i="15"/>
  <c r="I14" i="15" s="1"/>
  <c r="L14" i="15"/>
  <c r="N14" i="15"/>
  <c r="G15" i="15"/>
  <c r="I15" i="15" s="1"/>
  <c r="L15" i="15"/>
  <c r="N15" i="15"/>
  <c r="G16" i="15"/>
  <c r="I16" i="15" s="1"/>
  <c r="L16" i="15"/>
  <c r="N16" i="15"/>
  <c r="G17" i="15"/>
  <c r="J17" i="15" s="1"/>
  <c r="I17" i="15"/>
  <c r="L17" i="15"/>
  <c r="N17" i="15"/>
  <c r="G18" i="15"/>
  <c r="L18" i="15"/>
  <c r="N18" i="15"/>
  <c r="G19" i="15"/>
  <c r="I19" i="15" s="1"/>
  <c r="J19" i="15"/>
  <c r="L19" i="15"/>
  <c r="N19" i="15"/>
  <c r="G20" i="15"/>
  <c r="J20" i="15" s="1"/>
  <c r="L20" i="15"/>
  <c r="N20" i="15"/>
  <c r="G21" i="15"/>
  <c r="J21" i="15" s="1"/>
  <c r="L21" i="15"/>
  <c r="N21" i="15"/>
  <c r="G22" i="15"/>
  <c r="J22" i="15" s="1"/>
  <c r="I22" i="15"/>
  <c r="L22" i="15"/>
  <c r="N22" i="15"/>
  <c r="G23" i="15"/>
  <c r="I23" i="15" s="1"/>
  <c r="J23" i="15"/>
  <c r="L23" i="15"/>
  <c r="N23" i="15"/>
  <c r="G24" i="15"/>
  <c r="I24" i="15" s="1"/>
  <c r="J24" i="15"/>
  <c r="L24" i="15"/>
  <c r="N24" i="15"/>
  <c r="G25" i="15"/>
  <c r="I25" i="15" s="1"/>
  <c r="L25" i="15"/>
  <c r="N25" i="15"/>
  <c r="G26" i="15"/>
  <c r="L26" i="15"/>
  <c r="N26" i="15"/>
  <c r="G27" i="15"/>
  <c r="J27" i="15" s="1"/>
  <c r="I27" i="15"/>
  <c r="L27" i="15"/>
  <c r="N27" i="15"/>
  <c r="G28" i="15"/>
  <c r="I28" i="15"/>
  <c r="J28" i="15"/>
  <c r="L28" i="15"/>
  <c r="N28" i="15"/>
  <c r="G29" i="15"/>
  <c r="I29" i="15"/>
  <c r="J29" i="15"/>
  <c r="L29" i="15"/>
  <c r="N29" i="15"/>
  <c r="G30" i="15"/>
  <c r="J30" i="15" s="1"/>
  <c r="L30" i="15"/>
  <c r="N30" i="15"/>
  <c r="G31" i="15"/>
  <c r="I31" i="15" s="1"/>
  <c r="J31" i="15"/>
  <c r="L31" i="15"/>
  <c r="N31" i="15"/>
  <c r="G32" i="15"/>
  <c r="I32" i="15" s="1"/>
  <c r="J32" i="15"/>
  <c r="L32" i="15"/>
  <c r="N32" i="15"/>
  <c r="G33" i="15"/>
  <c r="L33" i="15"/>
  <c r="N33" i="15"/>
  <c r="G34" i="15"/>
  <c r="J34" i="15" s="1"/>
  <c r="I34" i="15"/>
  <c r="L34" i="15"/>
  <c r="N34" i="15"/>
  <c r="G35" i="15"/>
  <c r="J35" i="15" s="1"/>
  <c r="L35" i="15"/>
  <c r="N35" i="15"/>
  <c r="G36" i="15"/>
  <c r="I36" i="15" s="1"/>
  <c r="J36" i="15"/>
  <c r="L36" i="15"/>
  <c r="N36" i="15"/>
  <c r="G37" i="15"/>
  <c r="J37" i="15" s="1"/>
  <c r="I37" i="15"/>
  <c r="L37" i="15"/>
  <c r="N37" i="15"/>
  <c r="C3" i="32"/>
  <c r="E3" i="32"/>
  <c r="N3" i="32" s="1"/>
  <c r="K3" i="32"/>
  <c r="O3" i="32"/>
  <c r="C4" i="32"/>
  <c r="E4" i="32"/>
  <c r="G4" i="32"/>
  <c r="J4" i="32" s="1"/>
  <c r="K4" i="32"/>
  <c r="L4" i="32"/>
  <c r="O4" i="32"/>
  <c r="C5" i="32"/>
  <c r="E5" i="32"/>
  <c r="G5" i="32"/>
  <c r="K5" i="32"/>
  <c r="N5" i="32"/>
  <c r="O5" i="32"/>
  <c r="C6" i="32"/>
  <c r="G6" i="32" s="1"/>
  <c r="E6" i="32"/>
  <c r="K6" i="32"/>
  <c r="N6" i="32"/>
  <c r="O6" i="32"/>
  <c r="C7" i="32"/>
  <c r="E7" i="32"/>
  <c r="K7" i="32"/>
  <c r="O7" i="32"/>
  <c r="C8" i="32"/>
  <c r="E8" i="32"/>
  <c r="K8" i="32"/>
  <c r="L8" i="32" s="1"/>
  <c r="O8" i="32"/>
  <c r="C9" i="32"/>
  <c r="E9" i="32"/>
  <c r="N9" i="32" s="1"/>
  <c r="G9" i="32"/>
  <c r="J9" i="32" s="1"/>
  <c r="K9" i="32"/>
  <c r="L9" i="32" s="1"/>
  <c r="O9" i="32"/>
  <c r="C10" i="32"/>
  <c r="G10" i="32" s="1"/>
  <c r="E10" i="32"/>
  <c r="K10" i="32"/>
  <c r="N10" i="32"/>
  <c r="O10" i="32"/>
  <c r="C11" i="32"/>
  <c r="E11" i="32"/>
  <c r="K11" i="32"/>
  <c r="N11" i="32"/>
  <c r="O11" i="32"/>
  <c r="C12" i="32"/>
  <c r="E12" i="32"/>
  <c r="K12" i="32"/>
  <c r="L12" i="32" s="1"/>
  <c r="O12" i="32"/>
  <c r="E13" i="32"/>
  <c r="C3" i="16"/>
  <c r="E3" i="16"/>
  <c r="G3" i="16"/>
  <c r="K3" i="16"/>
  <c r="N3" i="16"/>
  <c r="O3" i="16"/>
  <c r="C4" i="16"/>
  <c r="G4" i="16" s="1"/>
  <c r="E4" i="16"/>
  <c r="K4" i="16"/>
  <c r="N4" i="16"/>
  <c r="O4" i="16"/>
  <c r="C5" i="16"/>
  <c r="E5" i="16"/>
  <c r="G5" i="16" s="1"/>
  <c r="I5" i="16" s="1"/>
  <c r="J5" i="16"/>
  <c r="K5" i="16"/>
  <c r="L5" i="16"/>
  <c r="N5" i="16"/>
  <c r="O5" i="16"/>
  <c r="C6" i="16"/>
  <c r="E6" i="16"/>
  <c r="N6" i="16" s="1"/>
  <c r="G6" i="16"/>
  <c r="I6" i="16" s="1"/>
  <c r="J6" i="16"/>
  <c r="K6" i="16"/>
  <c r="L6" i="16"/>
  <c r="O6" i="16"/>
  <c r="C7" i="16"/>
  <c r="E7" i="16"/>
  <c r="G7" i="16"/>
  <c r="K7" i="16"/>
  <c r="L7" i="16"/>
  <c r="N7" i="16"/>
  <c r="O7" i="16"/>
  <c r="C8" i="16"/>
  <c r="G8" i="16" s="1"/>
  <c r="J8" i="16" s="1"/>
  <c r="E8" i="16"/>
  <c r="I8" i="16"/>
  <c r="K8" i="16"/>
  <c r="L8" i="16" s="1"/>
  <c r="N8" i="16"/>
  <c r="O8" i="16"/>
  <c r="C9" i="16"/>
  <c r="E9" i="16"/>
  <c r="K9" i="16"/>
  <c r="L9" i="16"/>
  <c r="O9" i="16"/>
  <c r="C10" i="16"/>
  <c r="G10" i="16" s="1"/>
  <c r="E10" i="16"/>
  <c r="N10" i="16" s="1"/>
  <c r="K10" i="16"/>
  <c r="L10" i="16"/>
  <c r="O10" i="16"/>
  <c r="C11" i="16"/>
  <c r="E11" i="16"/>
  <c r="G11" i="16" s="1"/>
  <c r="I11" i="16"/>
  <c r="J11" i="16"/>
  <c r="K11" i="16"/>
  <c r="L11" i="16"/>
  <c r="N11" i="16"/>
  <c r="O11" i="16"/>
  <c r="C12" i="16"/>
  <c r="E12" i="16"/>
  <c r="G12" i="16"/>
  <c r="J12" i="16" s="1"/>
  <c r="I12" i="16"/>
  <c r="K12" i="16"/>
  <c r="L12" i="16" s="1"/>
  <c r="N12" i="16"/>
  <c r="O12" i="16"/>
  <c r="C3" i="31"/>
  <c r="E3" i="31"/>
  <c r="K3" i="31"/>
  <c r="L3" i="31"/>
  <c r="N3" i="31"/>
  <c r="O3" i="31"/>
  <c r="C4" i="31"/>
  <c r="L4" i="31" s="1"/>
  <c r="E4" i="31"/>
  <c r="K4" i="31"/>
  <c r="O4" i="31"/>
  <c r="C5" i="31"/>
  <c r="E5" i="31"/>
  <c r="K5" i="31"/>
  <c r="L5" i="31"/>
  <c r="O5" i="31"/>
  <c r="C6" i="31"/>
  <c r="E6" i="31"/>
  <c r="N6" i="31" s="1"/>
  <c r="G6" i="31"/>
  <c r="I6" i="31" s="1"/>
  <c r="K6" i="31"/>
  <c r="L6" i="31" s="1"/>
  <c r="O6" i="31"/>
  <c r="C7" i="31"/>
  <c r="E7" i="31"/>
  <c r="K7" i="31"/>
  <c r="L7" i="31" s="1"/>
  <c r="N7" i="31"/>
  <c r="O7" i="31"/>
  <c r="C8" i="31"/>
  <c r="L8" i="31" s="1"/>
  <c r="E8" i="31"/>
  <c r="N8" i="31" s="1"/>
  <c r="G8" i="31"/>
  <c r="K8" i="31"/>
  <c r="O8" i="31"/>
  <c r="C9" i="31"/>
  <c r="E9" i="31"/>
  <c r="G9" i="31" s="1"/>
  <c r="I9" i="31"/>
  <c r="J9" i="31"/>
  <c r="K9" i="31"/>
  <c r="L9" i="31"/>
  <c r="N9" i="31"/>
  <c r="O9" i="31"/>
  <c r="C10" i="31"/>
  <c r="E10" i="31"/>
  <c r="N10" i="31" s="1"/>
  <c r="K10" i="31"/>
  <c r="L10" i="31" s="1"/>
  <c r="O10" i="31"/>
  <c r="C11" i="31"/>
  <c r="E11" i="31"/>
  <c r="K11" i="31"/>
  <c r="N11" i="31"/>
  <c r="O11" i="31"/>
  <c r="C12" i="31"/>
  <c r="E12" i="31"/>
  <c r="G12" i="31" s="1"/>
  <c r="J12" i="31" s="1"/>
  <c r="K12" i="31"/>
  <c r="L12" i="31"/>
  <c r="N12" i="31"/>
  <c r="O12" i="31"/>
  <c r="C3" i="30"/>
  <c r="E3" i="30"/>
  <c r="N3" i="30" s="1"/>
  <c r="K3" i="30"/>
  <c r="L3" i="30"/>
  <c r="O3" i="30"/>
  <c r="C4" i="30"/>
  <c r="E4" i="30"/>
  <c r="G4" i="30"/>
  <c r="K4" i="30"/>
  <c r="L4" i="30"/>
  <c r="O4" i="30"/>
  <c r="C5" i="30"/>
  <c r="E5" i="30"/>
  <c r="K5" i="30"/>
  <c r="N5" i="30"/>
  <c r="O5" i="30"/>
  <c r="C6" i="30"/>
  <c r="E6" i="30"/>
  <c r="K6" i="30"/>
  <c r="L6" i="30"/>
  <c r="O6" i="30"/>
  <c r="C7" i="30"/>
  <c r="E7" i="30"/>
  <c r="N7" i="30" s="1"/>
  <c r="K7" i="30"/>
  <c r="L7" i="30" s="1"/>
  <c r="O7" i="30"/>
  <c r="C8" i="30"/>
  <c r="E8" i="30"/>
  <c r="G8" i="30" s="1"/>
  <c r="K8" i="30"/>
  <c r="L8" i="30" s="1"/>
  <c r="O8" i="30"/>
  <c r="C9" i="30"/>
  <c r="E9" i="30"/>
  <c r="K9" i="30"/>
  <c r="O9" i="30"/>
  <c r="C10" i="30"/>
  <c r="L10" i="30" s="1"/>
  <c r="E10" i="30"/>
  <c r="G10" i="30"/>
  <c r="I10" i="30" s="1"/>
  <c r="K10" i="30"/>
  <c r="N10" i="30"/>
  <c r="O10" i="30"/>
  <c r="C11" i="30"/>
  <c r="L11" i="30" s="1"/>
  <c r="E11" i="30"/>
  <c r="G11" i="30"/>
  <c r="J11" i="30" s="1"/>
  <c r="I11" i="30"/>
  <c r="K11" i="30"/>
  <c r="N11" i="30"/>
  <c r="O11" i="30"/>
  <c r="C12" i="30"/>
  <c r="E12" i="30"/>
  <c r="G12" i="30"/>
  <c r="J12" i="30" s="1"/>
  <c r="K12" i="30"/>
  <c r="L12" i="30" s="1"/>
  <c r="N12" i="30"/>
  <c r="O12" i="30"/>
  <c r="C3" i="29"/>
  <c r="E3" i="29"/>
  <c r="N3" i="29" s="1"/>
  <c r="K3" i="29"/>
  <c r="K13" i="29" s="1"/>
  <c r="O3" i="29"/>
  <c r="C4" i="29"/>
  <c r="E4" i="29"/>
  <c r="G4" i="29"/>
  <c r="K4" i="29"/>
  <c r="N4" i="29"/>
  <c r="O4" i="29"/>
  <c r="C5" i="29"/>
  <c r="E5" i="29"/>
  <c r="N5" i="29" s="1"/>
  <c r="G5" i="29"/>
  <c r="J5" i="29" s="1"/>
  <c r="K5" i="29"/>
  <c r="L5" i="29"/>
  <c r="O5" i="29"/>
  <c r="C6" i="29"/>
  <c r="E6" i="29"/>
  <c r="G6" i="29" s="1"/>
  <c r="K6" i="29"/>
  <c r="L6" i="29"/>
  <c r="N6" i="29"/>
  <c r="O6" i="29"/>
  <c r="I6" i="29" s="1"/>
  <c r="C7" i="29"/>
  <c r="E7" i="29"/>
  <c r="G7" i="29"/>
  <c r="J7" i="29" s="1"/>
  <c r="K7" i="29"/>
  <c r="L7" i="29" s="1"/>
  <c r="N7" i="29"/>
  <c r="O7" i="29"/>
  <c r="C8" i="29"/>
  <c r="E8" i="29"/>
  <c r="G8" i="29" s="1"/>
  <c r="I8" i="29" s="1"/>
  <c r="K8" i="29"/>
  <c r="L8" i="29" s="1"/>
  <c r="N8" i="29"/>
  <c r="O8" i="29"/>
  <c r="C9" i="29"/>
  <c r="E9" i="29"/>
  <c r="G9" i="29"/>
  <c r="I9" i="29"/>
  <c r="J9" i="29"/>
  <c r="K9" i="29"/>
  <c r="O9" i="29"/>
  <c r="C10" i="29"/>
  <c r="E10" i="29"/>
  <c r="G10" i="29" s="1"/>
  <c r="K10" i="29"/>
  <c r="L10" i="29"/>
  <c r="N10" i="29"/>
  <c r="O10" i="29"/>
  <c r="C11" i="29"/>
  <c r="E11" i="29"/>
  <c r="G11" i="29"/>
  <c r="J11" i="29" s="1"/>
  <c r="K11" i="29"/>
  <c r="N11" i="29"/>
  <c r="O11" i="29"/>
  <c r="C12" i="29"/>
  <c r="E12" i="29"/>
  <c r="G12" i="29"/>
  <c r="K12" i="29"/>
  <c r="N12" i="29"/>
  <c r="O12" i="29"/>
  <c r="C13" i="29"/>
  <c r="D7" i="29" s="1"/>
  <c r="C3" i="28"/>
  <c r="E3" i="28"/>
  <c r="N3" i="28" s="1"/>
  <c r="K3" i="28"/>
  <c r="O3" i="28"/>
  <c r="C4" i="28"/>
  <c r="E4" i="28"/>
  <c r="G4" i="28" s="1"/>
  <c r="K4" i="28"/>
  <c r="L4" i="28"/>
  <c r="O4" i="28"/>
  <c r="C5" i="28"/>
  <c r="G5" i="28" s="1"/>
  <c r="E5" i="28"/>
  <c r="K5" i="28"/>
  <c r="L5" i="28"/>
  <c r="N5" i="28"/>
  <c r="O5" i="28"/>
  <c r="C6" i="28"/>
  <c r="E6" i="28"/>
  <c r="G6" i="28" s="1"/>
  <c r="K6" i="28"/>
  <c r="L6" i="28" s="1"/>
  <c r="N6" i="28"/>
  <c r="O6" i="28"/>
  <c r="C7" i="28"/>
  <c r="E7" i="28"/>
  <c r="K7" i="28"/>
  <c r="O7" i="28"/>
  <c r="C8" i="28"/>
  <c r="E8" i="28"/>
  <c r="G8" i="28"/>
  <c r="I8" i="28"/>
  <c r="K8" i="28"/>
  <c r="L8" i="28" s="1"/>
  <c r="N8" i="28"/>
  <c r="O8" i="28"/>
  <c r="J8" i="28" s="1"/>
  <c r="C9" i="28"/>
  <c r="G9" i="28" s="1"/>
  <c r="I9" i="28" s="1"/>
  <c r="E9" i="28"/>
  <c r="K9" i="28"/>
  <c r="L9" i="28" s="1"/>
  <c r="N9" i="28"/>
  <c r="O9" i="28"/>
  <c r="C10" i="28"/>
  <c r="E10" i="28"/>
  <c r="K10" i="28"/>
  <c r="N10" i="28"/>
  <c r="O10" i="28"/>
  <c r="C11" i="28"/>
  <c r="E11" i="28"/>
  <c r="N11" i="28" s="1"/>
  <c r="G11" i="28"/>
  <c r="K11" i="28"/>
  <c r="L11" i="28" s="1"/>
  <c r="O11" i="28"/>
  <c r="C12" i="28"/>
  <c r="E12" i="28"/>
  <c r="G12" i="28" s="1"/>
  <c r="I12" i="28"/>
  <c r="J12" i="28"/>
  <c r="K12" i="28"/>
  <c r="L12" i="28" s="1"/>
  <c r="N12" i="28"/>
  <c r="O12" i="28"/>
  <c r="C3" i="27"/>
  <c r="G3" i="27" s="1"/>
  <c r="E3" i="27"/>
  <c r="K3" i="27"/>
  <c r="O3" i="27"/>
  <c r="C4" i="27"/>
  <c r="E4" i="27"/>
  <c r="K4" i="27"/>
  <c r="L4" i="27"/>
  <c r="O4" i="27"/>
  <c r="C5" i="27"/>
  <c r="E5" i="27"/>
  <c r="N5" i="27" s="1"/>
  <c r="G5" i="27"/>
  <c r="K5" i="27"/>
  <c r="L5" i="27"/>
  <c r="O5" i="27"/>
  <c r="C6" i="27"/>
  <c r="E6" i="27"/>
  <c r="N6" i="27" s="1"/>
  <c r="G6" i="27"/>
  <c r="K6" i="27"/>
  <c r="L6" i="27" s="1"/>
  <c r="O6" i="27"/>
  <c r="C7" i="27"/>
  <c r="E7" i="27"/>
  <c r="G7" i="27" s="1"/>
  <c r="K7" i="27"/>
  <c r="L7" i="27" s="1"/>
  <c r="O7" i="27"/>
  <c r="C8" i="27"/>
  <c r="E8" i="27"/>
  <c r="K8" i="27"/>
  <c r="L8" i="27"/>
  <c r="N8" i="27"/>
  <c r="O8" i="27"/>
  <c r="C9" i="27"/>
  <c r="E9" i="27"/>
  <c r="G9" i="27" s="1"/>
  <c r="I9" i="27"/>
  <c r="J9" i="27"/>
  <c r="K9" i="27"/>
  <c r="L9" i="27" s="1"/>
  <c r="N9" i="27"/>
  <c r="O9" i="27"/>
  <c r="C10" i="27"/>
  <c r="E10" i="27"/>
  <c r="N10" i="27" s="1"/>
  <c r="K10" i="27"/>
  <c r="L10" i="27" s="1"/>
  <c r="O10" i="27"/>
  <c r="C11" i="27"/>
  <c r="E11" i="27"/>
  <c r="G11" i="27" s="1"/>
  <c r="J11" i="27" s="1"/>
  <c r="K11" i="27"/>
  <c r="L11" i="27" s="1"/>
  <c r="N11" i="27"/>
  <c r="O11" i="27"/>
  <c r="C12" i="27"/>
  <c r="E12" i="27"/>
  <c r="G12" i="27"/>
  <c r="J12" i="27" s="1"/>
  <c r="I12" i="27"/>
  <c r="K12" i="27"/>
  <c r="L12" i="27" s="1"/>
  <c r="N12" i="27"/>
  <c r="O12" i="27"/>
  <c r="C3" i="26"/>
  <c r="E3" i="26"/>
  <c r="N3" i="26" s="1"/>
  <c r="K3" i="26"/>
  <c r="L3" i="26" s="1"/>
  <c r="O3" i="26"/>
  <c r="C4" i="26"/>
  <c r="E4" i="26"/>
  <c r="G4" i="26"/>
  <c r="J4" i="26" s="1"/>
  <c r="K4" i="26"/>
  <c r="N4" i="26"/>
  <c r="O4" i="26"/>
  <c r="C5" i="26"/>
  <c r="E5" i="26"/>
  <c r="N5" i="26" s="1"/>
  <c r="G5" i="26"/>
  <c r="K5" i="26"/>
  <c r="L5" i="26"/>
  <c r="O5" i="26"/>
  <c r="C6" i="26"/>
  <c r="E6" i="26"/>
  <c r="K6" i="26"/>
  <c r="L6" i="26" s="1"/>
  <c r="O6" i="26"/>
  <c r="C7" i="26"/>
  <c r="E7" i="26"/>
  <c r="N7" i="26" s="1"/>
  <c r="K7" i="26"/>
  <c r="L7" i="26"/>
  <c r="O7" i="26"/>
  <c r="C8" i="26"/>
  <c r="E8" i="26"/>
  <c r="K8" i="26"/>
  <c r="L8" i="26"/>
  <c r="O8" i="26"/>
  <c r="C9" i="26"/>
  <c r="E9" i="26"/>
  <c r="G9" i="26" s="1"/>
  <c r="K9" i="26"/>
  <c r="L9" i="26"/>
  <c r="O9" i="26"/>
  <c r="C10" i="26"/>
  <c r="E10" i="26"/>
  <c r="K10" i="26"/>
  <c r="L10" i="26"/>
  <c r="N10" i="26"/>
  <c r="O10" i="26"/>
  <c r="C11" i="26"/>
  <c r="E11" i="26"/>
  <c r="G11" i="26"/>
  <c r="K11" i="26"/>
  <c r="L11" i="26"/>
  <c r="N11" i="26"/>
  <c r="O11" i="26"/>
  <c r="C12" i="26"/>
  <c r="E12" i="26"/>
  <c r="K12" i="26"/>
  <c r="N12" i="26"/>
  <c r="O12" i="26"/>
  <c r="C3" i="25"/>
  <c r="G3" i="25" s="1"/>
  <c r="E3" i="25"/>
  <c r="N3" i="25" s="1"/>
  <c r="K3" i="25"/>
  <c r="O3" i="25"/>
  <c r="C4" i="25"/>
  <c r="E4" i="25"/>
  <c r="N4" i="25" s="1"/>
  <c r="G4" i="25"/>
  <c r="I4" i="25" s="1"/>
  <c r="K4" i="25"/>
  <c r="O4" i="25"/>
  <c r="C5" i="25"/>
  <c r="E5" i="25"/>
  <c r="G5" i="25" s="1"/>
  <c r="K5" i="25"/>
  <c r="L5" i="25" s="1"/>
  <c r="O5" i="25"/>
  <c r="I5" i="25" s="1"/>
  <c r="C6" i="25"/>
  <c r="E6" i="25"/>
  <c r="G6" i="25" s="1"/>
  <c r="J6" i="25" s="1"/>
  <c r="I6" i="25"/>
  <c r="K6" i="25"/>
  <c r="N6" i="25"/>
  <c r="O6" i="25"/>
  <c r="C7" i="25"/>
  <c r="L7" i="25" s="1"/>
  <c r="E7" i="25"/>
  <c r="N7" i="25" s="1"/>
  <c r="K7" i="25"/>
  <c r="O7" i="25"/>
  <c r="C8" i="25"/>
  <c r="E8" i="25"/>
  <c r="N8" i="25" s="1"/>
  <c r="K8" i="25"/>
  <c r="O8" i="25"/>
  <c r="C9" i="25"/>
  <c r="E9" i="25"/>
  <c r="G9" i="25" s="1"/>
  <c r="I9" i="25"/>
  <c r="J9" i="25"/>
  <c r="K9" i="25"/>
  <c r="L9" i="25" s="1"/>
  <c r="N9" i="25"/>
  <c r="O9" i="25"/>
  <c r="C10" i="25"/>
  <c r="E10" i="25"/>
  <c r="K10" i="25"/>
  <c r="L10" i="25"/>
  <c r="N10" i="25"/>
  <c r="O10" i="25"/>
  <c r="C11" i="25"/>
  <c r="E11" i="25"/>
  <c r="G11" i="25" s="1"/>
  <c r="K11" i="25"/>
  <c r="O11" i="25"/>
  <c r="C12" i="25"/>
  <c r="E12" i="25"/>
  <c r="K12" i="25"/>
  <c r="O12" i="25"/>
  <c r="C3" i="24"/>
  <c r="E3" i="24"/>
  <c r="N3" i="24" s="1"/>
  <c r="K3" i="24"/>
  <c r="L3" i="24"/>
  <c r="O3" i="24"/>
  <c r="C4" i="24"/>
  <c r="E4" i="24"/>
  <c r="K4" i="24"/>
  <c r="L4" i="24" s="1"/>
  <c r="O4" i="24"/>
  <c r="C5" i="24"/>
  <c r="E5" i="24"/>
  <c r="G5" i="24"/>
  <c r="J5" i="24" s="1"/>
  <c r="I5" i="24"/>
  <c r="K5" i="24"/>
  <c r="L5" i="24"/>
  <c r="N5" i="24"/>
  <c r="O5" i="24"/>
  <c r="C6" i="24"/>
  <c r="E6" i="24"/>
  <c r="G6" i="24"/>
  <c r="I6" i="24" s="1"/>
  <c r="K6" i="24"/>
  <c r="N6" i="24"/>
  <c r="O6" i="24"/>
  <c r="C7" i="24"/>
  <c r="E7" i="24"/>
  <c r="G7" i="24"/>
  <c r="K7" i="24"/>
  <c r="L7" i="24"/>
  <c r="O7" i="24"/>
  <c r="C8" i="24"/>
  <c r="E8" i="24"/>
  <c r="G8" i="24" s="1"/>
  <c r="K8" i="24"/>
  <c r="L8" i="24" s="1"/>
  <c r="N8" i="24"/>
  <c r="O8" i="24"/>
  <c r="C9" i="24"/>
  <c r="E9" i="24"/>
  <c r="N9" i="24" s="1"/>
  <c r="G9" i="24"/>
  <c r="I9" i="24" s="1"/>
  <c r="K9" i="24"/>
  <c r="L9" i="24"/>
  <c r="O9" i="24"/>
  <c r="C10" i="24"/>
  <c r="E10" i="24"/>
  <c r="G10" i="24" s="1"/>
  <c r="K10" i="24"/>
  <c r="L10" i="24" s="1"/>
  <c r="N10" i="24"/>
  <c r="O10" i="24"/>
  <c r="C11" i="24"/>
  <c r="E11" i="24"/>
  <c r="K11" i="24"/>
  <c r="L11" i="24" s="1"/>
  <c r="O11" i="24"/>
  <c r="C12" i="24"/>
  <c r="E12" i="24"/>
  <c r="K12" i="24"/>
  <c r="L12" i="24" s="1"/>
  <c r="O12" i="24"/>
  <c r="C13" i="24"/>
  <c r="D11" i="24" s="1"/>
  <c r="E13" i="24"/>
  <c r="C3" i="14"/>
  <c r="E3" i="14"/>
  <c r="K3" i="14"/>
  <c r="L3" i="14" s="1"/>
  <c r="N3" i="14"/>
  <c r="O3" i="14"/>
  <c r="C4" i="14"/>
  <c r="E4" i="14"/>
  <c r="G4" i="14"/>
  <c r="J4" i="14" s="1"/>
  <c r="K4" i="14"/>
  <c r="L4" i="14"/>
  <c r="O4" i="14"/>
  <c r="C5" i="14"/>
  <c r="E5" i="14"/>
  <c r="K5" i="14"/>
  <c r="L5" i="14"/>
  <c r="O5" i="14"/>
  <c r="C6" i="14"/>
  <c r="E6" i="14"/>
  <c r="G6" i="14"/>
  <c r="I6" i="14" s="1"/>
  <c r="K6" i="14"/>
  <c r="L6" i="14"/>
  <c r="N6" i="14"/>
  <c r="O6" i="14"/>
  <c r="C7" i="14"/>
  <c r="E7" i="14"/>
  <c r="N7" i="14" s="1"/>
  <c r="G7" i="14"/>
  <c r="I7" i="14" s="1"/>
  <c r="K7" i="14"/>
  <c r="L7" i="14" s="1"/>
  <c r="O7" i="14"/>
  <c r="C8" i="14"/>
  <c r="E8" i="14"/>
  <c r="K8" i="14"/>
  <c r="L8" i="14" s="1"/>
  <c r="O8" i="14"/>
  <c r="C9" i="14"/>
  <c r="E9" i="14"/>
  <c r="G9" i="14" s="1"/>
  <c r="J9" i="14" s="1"/>
  <c r="I9" i="14"/>
  <c r="K9" i="14"/>
  <c r="L9" i="14" s="1"/>
  <c r="N9" i="14"/>
  <c r="O9" i="14"/>
  <c r="C10" i="14"/>
  <c r="E10" i="14"/>
  <c r="G10" i="14"/>
  <c r="I10" i="14" s="1"/>
  <c r="K10" i="14"/>
  <c r="L10" i="14" s="1"/>
  <c r="N10" i="14"/>
  <c r="O10" i="14"/>
  <c r="C11" i="14"/>
  <c r="E11" i="14"/>
  <c r="K11" i="14"/>
  <c r="L11" i="14" s="1"/>
  <c r="O11" i="14"/>
  <c r="C12" i="14"/>
  <c r="G12" i="14" s="1"/>
  <c r="I12" i="14" s="1"/>
  <c r="E12" i="14"/>
  <c r="K12" i="14"/>
  <c r="O12" i="14"/>
  <c r="C3" i="4"/>
  <c r="G3" i="4" s="1"/>
  <c r="E3" i="4"/>
  <c r="N3" i="4" s="1"/>
  <c r="K3" i="4"/>
  <c r="L3" i="4"/>
  <c r="O3" i="4"/>
  <c r="C4" i="4"/>
  <c r="G4" i="4" s="1"/>
  <c r="J4" i="4" s="1"/>
  <c r="E4" i="4"/>
  <c r="I4" i="4"/>
  <c r="K4" i="4"/>
  <c r="K13" i="4" s="1"/>
  <c r="L4" i="4"/>
  <c r="N4" i="4"/>
  <c r="O4" i="4"/>
  <c r="C5" i="4"/>
  <c r="E5" i="4"/>
  <c r="K5" i="4"/>
  <c r="N5" i="4"/>
  <c r="O5" i="4"/>
  <c r="C6" i="4"/>
  <c r="E6" i="4"/>
  <c r="K6" i="4"/>
  <c r="O6" i="4"/>
  <c r="C7" i="4"/>
  <c r="L7" i="4" s="1"/>
  <c r="E7" i="4"/>
  <c r="G7" i="4"/>
  <c r="I7" i="4"/>
  <c r="J7" i="4"/>
  <c r="K7" i="4"/>
  <c r="N7" i="4"/>
  <c r="O7" i="4"/>
  <c r="C8" i="4"/>
  <c r="G8" i="4" s="1"/>
  <c r="E8" i="4"/>
  <c r="K8" i="4"/>
  <c r="N8" i="4"/>
  <c r="O8" i="4"/>
  <c r="C9" i="4"/>
  <c r="E9" i="4"/>
  <c r="K9" i="4"/>
  <c r="L9" i="4"/>
  <c r="O9" i="4"/>
  <c r="C10" i="4"/>
  <c r="E10" i="4"/>
  <c r="N10" i="4" s="1"/>
  <c r="K10" i="4"/>
  <c r="L10" i="4"/>
  <c r="O10" i="4"/>
  <c r="C11" i="4"/>
  <c r="E11" i="4"/>
  <c r="K11" i="4"/>
  <c r="L11" i="4" s="1"/>
  <c r="O11" i="4"/>
  <c r="C12" i="4"/>
  <c r="G12" i="4" s="1"/>
  <c r="E12" i="4"/>
  <c r="I12" i="4"/>
  <c r="J12" i="4"/>
  <c r="K12" i="4"/>
  <c r="L12" i="4"/>
  <c r="N12" i="4"/>
  <c r="O12" i="4"/>
  <c r="C3" i="17"/>
  <c r="E3" i="17"/>
  <c r="E13" i="17" s="1"/>
  <c r="K3" i="17"/>
  <c r="O3" i="17"/>
  <c r="C4" i="17"/>
  <c r="E4" i="17"/>
  <c r="K4" i="17"/>
  <c r="O4" i="17"/>
  <c r="C5" i="17"/>
  <c r="L5" i="17" s="1"/>
  <c r="E5" i="17"/>
  <c r="K5" i="17"/>
  <c r="O5" i="17"/>
  <c r="C6" i="17"/>
  <c r="E6" i="17"/>
  <c r="N6" i="17" s="1"/>
  <c r="G6" i="17"/>
  <c r="J6" i="17"/>
  <c r="K6" i="17"/>
  <c r="O6" i="17"/>
  <c r="I6" i="17" s="1"/>
  <c r="C7" i="17"/>
  <c r="E7" i="17"/>
  <c r="N7" i="17" s="1"/>
  <c r="G7" i="17"/>
  <c r="J7" i="17" s="1"/>
  <c r="K7" i="17"/>
  <c r="L7" i="17" s="1"/>
  <c r="O7" i="17"/>
  <c r="C8" i="17"/>
  <c r="E8" i="17"/>
  <c r="G8" i="17"/>
  <c r="K8" i="17"/>
  <c r="L8" i="17"/>
  <c r="N8" i="17"/>
  <c r="O8" i="17"/>
  <c r="C9" i="17"/>
  <c r="E9" i="17"/>
  <c r="K9" i="17"/>
  <c r="L9" i="17"/>
  <c r="N9" i="17"/>
  <c r="O9" i="17"/>
  <c r="C10" i="17"/>
  <c r="E10" i="17"/>
  <c r="N10" i="17" s="1"/>
  <c r="K10" i="17"/>
  <c r="O10" i="17"/>
  <c r="C11" i="17"/>
  <c r="E11" i="17"/>
  <c r="N11" i="17" s="1"/>
  <c r="G11" i="17"/>
  <c r="I11" i="17"/>
  <c r="J11" i="17"/>
  <c r="K11" i="17"/>
  <c r="L11" i="17" s="1"/>
  <c r="O11" i="17"/>
  <c r="C12" i="17"/>
  <c r="E12" i="17"/>
  <c r="K12" i="17"/>
  <c r="L12" i="17" s="1"/>
  <c r="O12" i="17"/>
  <c r="C3" i="23"/>
  <c r="E3" i="23"/>
  <c r="N3" i="23" s="1"/>
  <c r="K3" i="23"/>
  <c r="O3" i="23"/>
  <c r="C4" i="23"/>
  <c r="E4" i="23"/>
  <c r="N4" i="23" s="1"/>
  <c r="G4" i="23"/>
  <c r="I4" i="23" s="1"/>
  <c r="J4" i="23"/>
  <c r="K4" i="23"/>
  <c r="L4" i="23" s="1"/>
  <c r="O4" i="23"/>
  <c r="C5" i="23"/>
  <c r="E5" i="23"/>
  <c r="K5" i="23"/>
  <c r="L5" i="23" s="1"/>
  <c r="O5" i="23"/>
  <c r="C6" i="23"/>
  <c r="L6" i="23" s="1"/>
  <c r="E6" i="23"/>
  <c r="G6" i="23" s="1"/>
  <c r="K6" i="23"/>
  <c r="O6" i="23"/>
  <c r="C7" i="23"/>
  <c r="G7" i="23" s="1"/>
  <c r="E7" i="23"/>
  <c r="K7" i="23"/>
  <c r="N7" i="23"/>
  <c r="O7" i="23"/>
  <c r="C8" i="23"/>
  <c r="E8" i="23"/>
  <c r="G8" i="23"/>
  <c r="K8" i="23"/>
  <c r="L8" i="23" s="1"/>
  <c r="O8" i="23"/>
  <c r="C9" i="23"/>
  <c r="L9" i="23" s="1"/>
  <c r="E9" i="23"/>
  <c r="G9" i="23" s="1"/>
  <c r="I9" i="23" s="1"/>
  <c r="K9" i="23"/>
  <c r="O9" i="23"/>
  <c r="C10" i="23"/>
  <c r="E10" i="23"/>
  <c r="K10" i="23"/>
  <c r="L10" i="23"/>
  <c r="O10" i="23"/>
  <c r="C11" i="23"/>
  <c r="E11" i="23"/>
  <c r="N11" i="23" s="1"/>
  <c r="K11" i="23"/>
  <c r="L11" i="23" s="1"/>
  <c r="O11" i="23"/>
  <c r="C12" i="23"/>
  <c r="E12" i="23"/>
  <c r="G12" i="23" s="1"/>
  <c r="K12" i="23"/>
  <c r="L12" i="23"/>
  <c r="O12" i="23"/>
  <c r="C3" i="8"/>
  <c r="E3" i="8"/>
  <c r="K3" i="8"/>
  <c r="O3" i="8"/>
  <c r="C4" i="8"/>
  <c r="E4" i="8"/>
  <c r="K4" i="8"/>
  <c r="O4" i="8"/>
  <c r="C5" i="8"/>
  <c r="E5" i="8"/>
  <c r="G5" i="8"/>
  <c r="I5" i="8" s="1"/>
  <c r="J5" i="8"/>
  <c r="K5" i="8"/>
  <c r="K13" i="8" s="1"/>
  <c r="N5" i="8"/>
  <c r="O5" i="8"/>
  <c r="C6" i="8"/>
  <c r="E6" i="8"/>
  <c r="N6" i="8" s="1"/>
  <c r="G6" i="8"/>
  <c r="J6" i="8" s="1"/>
  <c r="K6" i="8"/>
  <c r="L6" i="8"/>
  <c r="O6" i="8"/>
  <c r="C7" i="8"/>
  <c r="E7" i="8"/>
  <c r="K7" i="8"/>
  <c r="L7" i="8"/>
  <c r="O7" i="8"/>
  <c r="C8" i="8"/>
  <c r="E8" i="8"/>
  <c r="K8" i="8"/>
  <c r="L8" i="8" s="1"/>
  <c r="O8" i="8"/>
  <c r="C9" i="8"/>
  <c r="E9" i="8"/>
  <c r="K9" i="8"/>
  <c r="O9" i="8"/>
  <c r="C10" i="8"/>
  <c r="E10" i="8"/>
  <c r="G10" i="8"/>
  <c r="J10" i="8" s="1"/>
  <c r="I10" i="8"/>
  <c r="K10" i="8"/>
  <c r="L10" i="8" s="1"/>
  <c r="N10" i="8"/>
  <c r="O10" i="8"/>
  <c r="C11" i="8"/>
  <c r="E11" i="8"/>
  <c r="K11" i="8"/>
  <c r="O11" i="8"/>
  <c r="C12" i="8"/>
  <c r="E12" i="8"/>
  <c r="N12" i="8" s="1"/>
  <c r="K12" i="8"/>
  <c r="O12" i="8"/>
  <c r="C3" i="7"/>
  <c r="E3" i="7"/>
  <c r="N3" i="7" s="1"/>
  <c r="K3" i="7"/>
  <c r="O3" i="7"/>
  <c r="C4" i="7"/>
  <c r="E4" i="7"/>
  <c r="G4" i="7"/>
  <c r="I4" i="7" s="1"/>
  <c r="J4" i="7"/>
  <c r="K4" i="7"/>
  <c r="L4" i="7" s="1"/>
  <c r="N4" i="7"/>
  <c r="O4" i="7"/>
  <c r="C5" i="7"/>
  <c r="E5" i="7"/>
  <c r="G5" i="7"/>
  <c r="I5" i="7" s="1"/>
  <c r="K5" i="7"/>
  <c r="L5" i="7" s="1"/>
  <c r="N5" i="7"/>
  <c r="O5" i="7"/>
  <c r="C6" i="7"/>
  <c r="E6" i="7"/>
  <c r="K6" i="7"/>
  <c r="L6" i="7"/>
  <c r="N6" i="7"/>
  <c r="O6" i="7"/>
  <c r="C7" i="7"/>
  <c r="E7" i="7"/>
  <c r="G7" i="7"/>
  <c r="I7" i="7"/>
  <c r="J7" i="7"/>
  <c r="K7" i="7"/>
  <c r="L7" i="7" s="1"/>
  <c r="O7" i="7"/>
  <c r="C8" i="7"/>
  <c r="L8" i="7" s="1"/>
  <c r="E8" i="7"/>
  <c r="N8" i="7" s="1"/>
  <c r="G8" i="7"/>
  <c r="K8" i="7"/>
  <c r="O8" i="7"/>
  <c r="C9" i="7"/>
  <c r="E9" i="7"/>
  <c r="G9" i="7"/>
  <c r="K9" i="7"/>
  <c r="L9" i="7"/>
  <c r="N9" i="7"/>
  <c r="O9" i="7"/>
  <c r="C10" i="7"/>
  <c r="E10" i="7"/>
  <c r="G10" i="7"/>
  <c r="K10" i="7"/>
  <c r="L10" i="7"/>
  <c r="N10" i="7"/>
  <c r="O10" i="7"/>
  <c r="C11" i="7"/>
  <c r="E11" i="7"/>
  <c r="N11" i="7" s="1"/>
  <c r="K11" i="7"/>
  <c r="L11" i="7" s="1"/>
  <c r="O11" i="7"/>
  <c r="C12" i="7"/>
  <c r="E12" i="7"/>
  <c r="N12" i="7" s="1"/>
  <c r="G12" i="7"/>
  <c r="K12" i="7"/>
  <c r="L12" i="7"/>
  <c r="O12" i="7"/>
  <c r="C3" i="34"/>
  <c r="C13" i="34" s="1"/>
  <c r="E3" i="34"/>
  <c r="G3" i="34" s="1"/>
  <c r="K3" i="34"/>
  <c r="O3" i="34"/>
  <c r="C4" i="34"/>
  <c r="G4" i="34" s="1"/>
  <c r="E4" i="34"/>
  <c r="K4" i="34"/>
  <c r="L4" i="34"/>
  <c r="N4" i="34"/>
  <c r="O4" i="34"/>
  <c r="C5" i="34"/>
  <c r="E5" i="34"/>
  <c r="N5" i="34" s="1"/>
  <c r="G5" i="34"/>
  <c r="K5" i="34"/>
  <c r="L5" i="34"/>
  <c r="O5" i="34"/>
  <c r="C6" i="34"/>
  <c r="E6" i="34"/>
  <c r="G6" i="34"/>
  <c r="I6" i="34"/>
  <c r="J6" i="34"/>
  <c r="K6" i="34"/>
  <c r="L6" i="34"/>
  <c r="N6" i="34"/>
  <c r="O6" i="34"/>
  <c r="C7" i="34"/>
  <c r="E7" i="34"/>
  <c r="K7" i="34"/>
  <c r="L7" i="34" s="1"/>
  <c r="N7" i="34"/>
  <c r="O7" i="34"/>
  <c r="C8" i="34"/>
  <c r="E8" i="34"/>
  <c r="K8" i="34"/>
  <c r="O8" i="34"/>
  <c r="C9" i="34"/>
  <c r="L9" i="34" s="1"/>
  <c r="E9" i="34"/>
  <c r="G9" i="34"/>
  <c r="J9" i="34" s="1"/>
  <c r="I9" i="34"/>
  <c r="K9" i="34"/>
  <c r="N9" i="34"/>
  <c r="O9" i="34"/>
  <c r="C10" i="34"/>
  <c r="E10" i="34"/>
  <c r="K10" i="34"/>
  <c r="N10" i="34"/>
  <c r="O10" i="34"/>
  <c r="C11" i="34"/>
  <c r="E11" i="34"/>
  <c r="N11" i="34" s="1"/>
  <c r="G11" i="34"/>
  <c r="K11" i="34"/>
  <c r="L11" i="34"/>
  <c r="O11" i="34"/>
  <c r="C12" i="34"/>
  <c r="E12" i="34"/>
  <c r="G12" i="34" s="1"/>
  <c r="J12" i="34" s="1"/>
  <c r="K12" i="34"/>
  <c r="L12" i="34" s="1"/>
  <c r="O12" i="34"/>
  <c r="C3" i="33"/>
  <c r="E3" i="33"/>
  <c r="K3" i="33"/>
  <c r="L3" i="33"/>
  <c r="O3" i="33"/>
  <c r="C4" i="33"/>
  <c r="E4" i="33"/>
  <c r="K4" i="33"/>
  <c r="L4" i="33" s="1"/>
  <c r="N4" i="33"/>
  <c r="O4" i="33"/>
  <c r="C5" i="33"/>
  <c r="L5" i="33" s="1"/>
  <c r="E5" i="33"/>
  <c r="G5" i="33" s="1"/>
  <c r="K5" i="33"/>
  <c r="N5" i="33"/>
  <c r="O5" i="33"/>
  <c r="C6" i="33"/>
  <c r="E6" i="33"/>
  <c r="N6" i="33" s="1"/>
  <c r="G6" i="33"/>
  <c r="K6" i="33"/>
  <c r="L6" i="33" s="1"/>
  <c r="O6" i="33"/>
  <c r="C7" i="33"/>
  <c r="E7" i="33"/>
  <c r="G7" i="33"/>
  <c r="I7" i="33" s="1"/>
  <c r="J7" i="33"/>
  <c r="K7" i="33"/>
  <c r="L7" i="33" s="1"/>
  <c r="N7" i="33"/>
  <c r="O7" i="33"/>
  <c r="C8" i="33"/>
  <c r="L8" i="33" s="1"/>
  <c r="E8" i="33"/>
  <c r="K8" i="33"/>
  <c r="N8" i="33"/>
  <c r="O8" i="33"/>
  <c r="C9" i="33"/>
  <c r="L9" i="33" s="1"/>
  <c r="E9" i="33"/>
  <c r="N9" i="33" s="1"/>
  <c r="K9" i="33"/>
  <c r="O9" i="33"/>
  <c r="C10" i="33"/>
  <c r="E10" i="33"/>
  <c r="G10" i="33" s="1"/>
  <c r="K10" i="33"/>
  <c r="L10" i="33" s="1"/>
  <c r="O10" i="33"/>
  <c r="C11" i="33"/>
  <c r="E11" i="33"/>
  <c r="G11" i="33"/>
  <c r="J11" i="33"/>
  <c r="K11" i="33"/>
  <c r="L11" i="33" s="1"/>
  <c r="N11" i="33"/>
  <c r="O11" i="33"/>
  <c r="I11" i="33" s="1"/>
  <c r="C12" i="33"/>
  <c r="E12" i="33"/>
  <c r="N12" i="33" s="1"/>
  <c r="K12" i="33"/>
  <c r="O12" i="33"/>
  <c r="C3" i="11"/>
  <c r="E3" i="11"/>
  <c r="N3" i="11" s="1"/>
  <c r="K3" i="11"/>
  <c r="O3" i="11"/>
  <c r="C4" i="11"/>
  <c r="L4" i="11" s="1"/>
  <c r="E4" i="11"/>
  <c r="G4" i="11"/>
  <c r="I4" i="11" s="1"/>
  <c r="K4" i="11"/>
  <c r="N4" i="11"/>
  <c r="O4" i="11"/>
  <c r="C5" i="11"/>
  <c r="E5" i="11"/>
  <c r="K5" i="11"/>
  <c r="L5" i="11"/>
  <c r="O5" i="11"/>
  <c r="C6" i="11"/>
  <c r="G6" i="11" s="1"/>
  <c r="E6" i="11"/>
  <c r="N6" i="11" s="1"/>
  <c r="K6" i="11"/>
  <c r="L6" i="11" s="1"/>
  <c r="O6" i="11"/>
  <c r="C7" i="11"/>
  <c r="E7" i="11"/>
  <c r="N7" i="11" s="1"/>
  <c r="G7" i="11"/>
  <c r="K7" i="11"/>
  <c r="L7" i="11" s="1"/>
  <c r="O7" i="11"/>
  <c r="C8" i="11"/>
  <c r="E8" i="11"/>
  <c r="G8" i="11"/>
  <c r="J8" i="11" s="1"/>
  <c r="I8" i="11"/>
  <c r="K8" i="11"/>
  <c r="L8" i="11"/>
  <c r="N8" i="11"/>
  <c r="O8" i="11"/>
  <c r="C9" i="11"/>
  <c r="E9" i="11"/>
  <c r="G9" i="11"/>
  <c r="K9" i="11"/>
  <c r="L9" i="11"/>
  <c r="N9" i="11"/>
  <c r="O9" i="11"/>
  <c r="C10" i="11"/>
  <c r="E10" i="11"/>
  <c r="K10" i="11"/>
  <c r="O10" i="11"/>
  <c r="C11" i="11"/>
  <c r="E11" i="11"/>
  <c r="G11" i="11" s="1"/>
  <c r="I11" i="11" s="1"/>
  <c r="J11" i="11"/>
  <c r="K11" i="11"/>
  <c r="L11" i="11" s="1"/>
  <c r="N11" i="11"/>
  <c r="O11" i="11"/>
  <c r="C12" i="11"/>
  <c r="E12" i="11"/>
  <c r="G12" i="11"/>
  <c r="K12" i="11"/>
  <c r="L12" i="11" s="1"/>
  <c r="N12" i="11"/>
  <c r="O12" i="11"/>
  <c r="I12" i="11" s="1"/>
  <c r="C4" i="2"/>
  <c r="E4" i="2"/>
  <c r="K4" i="2"/>
  <c r="N4" i="2"/>
  <c r="O4" i="2"/>
  <c r="C5" i="2"/>
  <c r="L5" i="2" s="1"/>
  <c r="E5" i="2"/>
  <c r="K5" i="2"/>
  <c r="O5" i="2"/>
  <c r="C6" i="2"/>
  <c r="E6" i="2"/>
  <c r="K6" i="2"/>
  <c r="L6" i="2" s="1"/>
  <c r="O6" i="2"/>
  <c r="C7" i="2"/>
  <c r="E7" i="2"/>
  <c r="G7" i="2"/>
  <c r="K7" i="2"/>
  <c r="L7" i="2" s="1"/>
  <c r="N7" i="2"/>
  <c r="O7" i="2"/>
  <c r="I7" i="2" s="1"/>
  <c r="C8" i="2"/>
  <c r="E8" i="2"/>
  <c r="G8" i="2"/>
  <c r="K8" i="2"/>
  <c r="O8" i="2"/>
  <c r="C9" i="2"/>
  <c r="E9" i="2"/>
  <c r="N9" i="2" s="1"/>
  <c r="G9" i="2"/>
  <c r="J9" i="2" s="1"/>
  <c r="K9" i="2"/>
  <c r="L9" i="2"/>
  <c r="O9" i="2"/>
  <c r="C10" i="2"/>
  <c r="E10" i="2"/>
  <c r="G10" i="2"/>
  <c r="K10" i="2"/>
  <c r="L10" i="2" s="1"/>
  <c r="N10" i="2"/>
  <c r="O10" i="2"/>
  <c r="C11" i="2"/>
  <c r="E11" i="2"/>
  <c r="N11" i="2" s="1"/>
  <c r="K11" i="2"/>
  <c r="L11" i="2"/>
  <c r="O11" i="2"/>
  <c r="C12" i="2"/>
  <c r="E12" i="2"/>
  <c r="N12" i="2" s="1"/>
  <c r="K12" i="2"/>
  <c r="O12" i="2"/>
  <c r="G3" i="6"/>
  <c r="I3" i="6" s="1"/>
  <c r="L3" i="6"/>
  <c r="N3" i="6"/>
  <c r="G4" i="6"/>
  <c r="I4" i="6" s="1"/>
  <c r="L4" i="6"/>
  <c r="N4" i="6"/>
  <c r="G5" i="6"/>
  <c r="J5" i="6" s="1"/>
  <c r="I5" i="6"/>
  <c r="L5" i="6"/>
  <c r="N5" i="6"/>
  <c r="G6" i="6"/>
  <c r="I6" i="6" s="1"/>
  <c r="L6" i="6"/>
  <c r="N6" i="6"/>
  <c r="G7" i="6"/>
  <c r="L7" i="6"/>
  <c r="N7" i="6"/>
  <c r="G8" i="6"/>
  <c r="I8" i="6" s="1"/>
  <c r="J8" i="6"/>
  <c r="L8" i="6"/>
  <c r="N8" i="6"/>
  <c r="G9" i="6"/>
  <c r="L9" i="6"/>
  <c r="N9" i="6"/>
  <c r="G10" i="6"/>
  <c r="I10" i="6" s="1"/>
  <c r="J10" i="6"/>
  <c r="L10" i="6"/>
  <c r="N10" i="6"/>
  <c r="G11" i="6"/>
  <c r="I11" i="6" s="1"/>
  <c r="L11" i="6"/>
  <c r="N11" i="6"/>
  <c r="G12" i="6"/>
  <c r="I12" i="6" s="1"/>
  <c r="L12" i="6"/>
  <c r="N12" i="6"/>
  <c r="G13" i="6"/>
  <c r="I13" i="6" s="1"/>
  <c r="L13" i="6"/>
  <c r="N13" i="6"/>
  <c r="G14" i="6"/>
  <c r="I14" i="6" s="1"/>
  <c r="L14" i="6"/>
  <c r="N14" i="6"/>
  <c r="G15" i="6"/>
  <c r="L15" i="6"/>
  <c r="N15" i="6"/>
  <c r="G16" i="6"/>
  <c r="I16" i="6" s="1"/>
  <c r="J16" i="6"/>
  <c r="L16" i="6"/>
  <c r="N16" i="6"/>
  <c r="G17" i="6"/>
  <c r="I17" i="6" s="1"/>
  <c r="L17" i="6"/>
  <c r="N17" i="6"/>
  <c r="G18" i="6"/>
  <c r="L18" i="6"/>
  <c r="N18" i="6"/>
  <c r="G19" i="6"/>
  <c r="J19" i="6" s="1"/>
  <c r="L19" i="6"/>
  <c r="N19" i="6"/>
  <c r="G20" i="6"/>
  <c r="I20" i="6" s="1"/>
  <c r="L20" i="6"/>
  <c r="N20" i="6"/>
  <c r="G21" i="6"/>
  <c r="I21" i="6"/>
  <c r="J21" i="6"/>
  <c r="L21" i="6"/>
  <c r="N21" i="6"/>
  <c r="G22" i="6"/>
  <c r="L22" i="6"/>
  <c r="N22" i="6"/>
  <c r="G23" i="6"/>
  <c r="I23" i="6"/>
  <c r="J23" i="6"/>
  <c r="L23" i="6"/>
  <c r="N23" i="6"/>
  <c r="G24" i="6"/>
  <c r="L24" i="6"/>
  <c r="N24" i="6"/>
  <c r="C25" i="6"/>
  <c r="E25" i="6"/>
  <c r="E3" i="15" s="1"/>
  <c r="K25" i="6"/>
  <c r="K3" i="15" s="1"/>
  <c r="C3" i="10"/>
  <c r="E3" i="10"/>
  <c r="K3" i="10"/>
  <c r="L3" i="10" s="1"/>
  <c r="O3" i="10"/>
  <c r="C4" i="10"/>
  <c r="E4" i="10"/>
  <c r="K4" i="10"/>
  <c r="L4" i="10"/>
  <c r="O4" i="10"/>
  <c r="C5" i="10"/>
  <c r="E5" i="10"/>
  <c r="N5" i="10" s="1"/>
  <c r="G5" i="10"/>
  <c r="I5" i="10" s="1"/>
  <c r="J5" i="10"/>
  <c r="K5" i="10"/>
  <c r="L5" i="10" s="1"/>
  <c r="O5" i="10"/>
  <c r="C6" i="10"/>
  <c r="E6" i="10"/>
  <c r="K6" i="10"/>
  <c r="L6" i="10"/>
  <c r="N6" i="10"/>
  <c r="O6" i="10"/>
  <c r="C7" i="10"/>
  <c r="E7" i="10"/>
  <c r="G7" i="10"/>
  <c r="K7" i="10"/>
  <c r="O7" i="10"/>
  <c r="C8" i="10"/>
  <c r="E8" i="10"/>
  <c r="G8" i="10" s="1"/>
  <c r="K8" i="10"/>
  <c r="L8" i="10"/>
  <c r="N8" i="10"/>
  <c r="O8" i="10"/>
  <c r="C9" i="10"/>
  <c r="E9" i="10"/>
  <c r="G9" i="10"/>
  <c r="I9" i="10"/>
  <c r="J9" i="10"/>
  <c r="K9" i="10"/>
  <c r="L9" i="10"/>
  <c r="N9" i="10"/>
  <c r="O9" i="10"/>
  <c r="C10" i="10"/>
  <c r="E10" i="10"/>
  <c r="K10" i="10"/>
  <c r="L10" i="10"/>
  <c r="O10" i="10"/>
  <c r="C11" i="10"/>
  <c r="E11" i="10"/>
  <c r="K11" i="10"/>
  <c r="L11" i="10" s="1"/>
  <c r="N11" i="10"/>
  <c r="O11" i="10"/>
  <c r="C12" i="10"/>
  <c r="E12" i="10"/>
  <c r="G12" i="10"/>
  <c r="K12" i="10"/>
  <c r="N12" i="10"/>
  <c r="O12" i="10"/>
  <c r="E13" i="10"/>
  <c r="C3" i="35"/>
  <c r="E3" i="35"/>
  <c r="K3" i="35"/>
  <c r="L3" i="35" s="1"/>
  <c r="N3" i="35"/>
  <c r="O3" i="35"/>
  <c r="C4" i="35"/>
  <c r="C13" i="35" s="1"/>
  <c r="E4" i="35"/>
  <c r="G4" i="35"/>
  <c r="I4" i="35" s="1"/>
  <c r="J4" i="35"/>
  <c r="K4" i="35"/>
  <c r="N4" i="35"/>
  <c r="O4" i="35"/>
  <c r="C5" i="35"/>
  <c r="E5" i="35"/>
  <c r="N5" i="35" s="1"/>
  <c r="K5" i="35"/>
  <c r="L5" i="35" s="1"/>
  <c r="O5" i="35"/>
  <c r="C6" i="35"/>
  <c r="G6" i="35" s="1"/>
  <c r="E6" i="35"/>
  <c r="K6" i="35"/>
  <c r="N6" i="35"/>
  <c r="O6" i="35"/>
  <c r="C7" i="35"/>
  <c r="D7" i="35" s="1"/>
  <c r="E7" i="35"/>
  <c r="K7" i="35"/>
  <c r="N7" i="35"/>
  <c r="O7" i="35"/>
  <c r="C8" i="35"/>
  <c r="E8" i="35"/>
  <c r="G8" i="35"/>
  <c r="I8" i="35" s="1"/>
  <c r="J8" i="35"/>
  <c r="K8" i="35"/>
  <c r="L8" i="35"/>
  <c r="N8" i="35"/>
  <c r="O8" i="35"/>
  <c r="C9" i="35"/>
  <c r="L9" i="35" s="1"/>
  <c r="E9" i="35"/>
  <c r="G9" i="35"/>
  <c r="K9" i="35"/>
  <c r="O9" i="35"/>
  <c r="C10" i="35"/>
  <c r="E10" i="35"/>
  <c r="K10" i="35"/>
  <c r="L10" i="35" s="1"/>
  <c r="O10" i="35"/>
  <c r="C11" i="35"/>
  <c r="G11" i="35" s="1"/>
  <c r="E11" i="35"/>
  <c r="K11" i="35"/>
  <c r="N11" i="35"/>
  <c r="O11" i="35"/>
  <c r="C12" i="35"/>
  <c r="L12" i="35" s="1"/>
  <c r="E12" i="35"/>
  <c r="K12" i="35"/>
  <c r="N12" i="35"/>
  <c r="O12" i="35"/>
  <c r="C3" i="36"/>
  <c r="G3" i="36" s="1"/>
  <c r="E3" i="36"/>
  <c r="K3" i="36"/>
  <c r="N3" i="36"/>
  <c r="O3" i="36"/>
  <c r="C4" i="36"/>
  <c r="E4" i="36"/>
  <c r="K4" i="36"/>
  <c r="L4" i="36" s="1"/>
  <c r="N4" i="36"/>
  <c r="O4" i="36"/>
  <c r="C5" i="36"/>
  <c r="E5" i="36"/>
  <c r="N5" i="36" s="1"/>
  <c r="G5" i="36"/>
  <c r="K5" i="36"/>
  <c r="L5" i="36" s="1"/>
  <c r="O5" i="36"/>
  <c r="I5" i="36" s="1"/>
  <c r="C6" i="36"/>
  <c r="E6" i="36"/>
  <c r="G6" i="36" s="1"/>
  <c r="K6" i="36"/>
  <c r="O6" i="36"/>
  <c r="C7" i="36"/>
  <c r="E7" i="36"/>
  <c r="K7" i="36"/>
  <c r="L7" i="36" s="1"/>
  <c r="O7" i="36"/>
  <c r="C8" i="36"/>
  <c r="E8" i="36"/>
  <c r="G8" i="36"/>
  <c r="K8" i="36"/>
  <c r="L8" i="36"/>
  <c r="N8" i="36"/>
  <c r="O8" i="36"/>
  <c r="J8" i="36" s="1"/>
  <c r="C9" i="36"/>
  <c r="E9" i="36"/>
  <c r="G9" i="36"/>
  <c r="K9" i="36"/>
  <c r="L9" i="36" s="1"/>
  <c r="N9" i="36"/>
  <c r="O9" i="36"/>
  <c r="C10" i="36"/>
  <c r="E10" i="36"/>
  <c r="G10" i="36"/>
  <c r="K10" i="36"/>
  <c r="L10" i="36"/>
  <c r="N10" i="36"/>
  <c r="O10" i="36"/>
  <c r="C11" i="36"/>
  <c r="E11" i="36"/>
  <c r="G11" i="36"/>
  <c r="K11" i="36"/>
  <c r="L11" i="36" s="1"/>
  <c r="N11" i="36"/>
  <c r="O11" i="36"/>
  <c r="J11" i="36" s="1"/>
  <c r="C12" i="36"/>
  <c r="E12" i="36"/>
  <c r="G12" i="36"/>
  <c r="K12" i="36"/>
  <c r="L12" i="36"/>
  <c r="N12" i="36"/>
  <c r="O12" i="36"/>
  <c r="C3" i="13"/>
  <c r="G3" i="13" s="1"/>
  <c r="I3" i="13" s="1"/>
  <c r="E3" i="13"/>
  <c r="K3" i="13"/>
  <c r="N3" i="13"/>
  <c r="O3" i="13"/>
  <c r="C4" i="13"/>
  <c r="E4" i="13"/>
  <c r="N4" i="13" s="1"/>
  <c r="K4" i="13"/>
  <c r="O4" i="13"/>
  <c r="C5" i="13"/>
  <c r="E5" i="13"/>
  <c r="G5" i="13" s="1"/>
  <c r="K5" i="13"/>
  <c r="L5" i="13"/>
  <c r="O5" i="13"/>
  <c r="C6" i="13"/>
  <c r="E6" i="13"/>
  <c r="G6" i="13"/>
  <c r="J6" i="13" s="1"/>
  <c r="K6" i="13"/>
  <c r="L6" i="13"/>
  <c r="N6" i="13"/>
  <c r="O6" i="13"/>
  <c r="I6" i="13" s="1"/>
  <c r="C7" i="13"/>
  <c r="E7" i="13"/>
  <c r="G7" i="13" s="1"/>
  <c r="K7" i="13"/>
  <c r="L7" i="13"/>
  <c r="N7" i="13"/>
  <c r="O7" i="13"/>
  <c r="C8" i="13"/>
  <c r="E8" i="13"/>
  <c r="K8" i="13"/>
  <c r="L8" i="13"/>
  <c r="O8" i="13"/>
  <c r="C9" i="13"/>
  <c r="E9" i="13"/>
  <c r="N9" i="13" s="1"/>
  <c r="G9" i="13"/>
  <c r="I9" i="13" s="1"/>
  <c r="J9" i="13"/>
  <c r="K9" i="13"/>
  <c r="L9" i="13"/>
  <c r="O9" i="13"/>
  <c r="C10" i="13"/>
  <c r="E10" i="13"/>
  <c r="K10" i="13"/>
  <c r="N10" i="13"/>
  <c r="O10" i="13"/>
  <c r="C11" i="13"/>
  <c r="E11" i="13"/>
  <c r="K11" i="13"/>
  <c r="L11" i="13"/>
  <c r="O11" i="13"/>
  <c r="C12" i="13"/>
  <c r="E12" i="13"/>
  <c r="K12" i="13"/>
  <c r="O12" i="13"/>
  <c r="D2" i="41"/>
  <c r="G2" i="41"/>
  <c r="I2" i="41"/>
  <c r="J2" i="41"/>
  <c r="L2" i="41"/>
  <c r="N2" i="41"/>
  <c r="D3" i="41"/>
  <c r="G3" i="41"/>
  <c r="I3" i="41"/>
  <c r="J3" i="41"/>
  <c r="L3" i="41"/>
  <c r="N3" i="41"/>
  <c r="F4" i="41"/>
  <c r="G4" i="41"/>
  <c r="I4" i="41"/>
  <c r="J4" i="41"/>
  <c r="L4" i="41"/>
  <c r="N4" i="41"/>
  <c r="D5" i="41"/>
  <c r="G5" i="41"/>
  <c r="L5" i="41"/>
  <c r="N5" i="41"/>
  <c r="D6" i="41"/>
  <c r="F6" i="41"/>
  <c r="H6" i="41" s="1"/>
  <c r="G6" i="41"/>
  <c r="L6" i="41"/>
  <c r="N6" i="41"/>
  <c r="G7" i="41"/>
  <c r="L7" i="41"/>
  <c r="N7" i="41"/>
  <c r="D8" i="41"/>
  <c r="F8" i="41"/>
  <c r="H8" i="41" s="1"/>
  <c r="G8" i="41"/>
  <c r="I8" i="41" s="1"/>
  <c r="J8" i="41"/>
  <c r="L8" i="41"/>
  <c r="N8" i="41"/>
  <c r="N37" i="41" s="1"/>
  <c r="B37" i="41" s="1"/>
  <c r="B42" i="15" s="1"/>
  <c r="D9" i="41"/>
  <c r="G9" i="41"/>
  <c r="J9" i="41" s="1"/>
  <c r="I9" i="41"/>
  <c r="L9" i="41"/>
  <c r="N9" i="41"/>
  <c r="G10" i="41"/>
  <c r="J10" i="41" s="1"/>
  <c r="L10" i="41"/>
  <c r="N10" i="41"/>
  <c r="D11" i="41"/>
  <c r="G11" i="41"/>
  <c r="I11" i="41"/>
  <c r="J11" i="41"/>
  <c r="L11" i="41"/>
  <c r="N11" i="41"/>
  <c r="F12" i="41"/>
  <c r="G12" i="41"/>
  <c r="I12" i="41"/>
  <c r="J12" i="41"/>
  <c r="L12" i="41"/>
  <c r="N12" i="41"/>
  <c r="D13" i="41"/>
  <c r="G13" i="41"/>
  <c r="I13" i="41" s="1"/>
  <c r="J13" i="41"/>
  <c r="L13" i="41"/>
  <c r="N13" i="41"/>
  <c r="G14" i="41"/>
  <c r="L14" i="41"/>
  <c r="N14" i="41"/>
  <c r="G15" i="41"/>
  <c r="I15" i="41" s="1"/>
  <c r="J15" i="41"/>
  <c r="L15" i="41"/>
  <c r="N15" i="41"/>
  <c r="G16" i="41"/>
  <c r="I16" i="41" s="1"/>
  <c r="J16" i="41"/>
  <c r="L16" i="41"/>
  <c r="N16" i="41"/>
  <c r="D17" i="41"/>
  <c r="G17" i="41"/>
  <c r="L17" i="41"/>
  <c r="N17" i="41"/>
  <c r="G18" i="41"/>
  <c r="L18" i="41"/>
  <c r="N18" i="41"/>
  <c r="D19" i="41"/>
  <c r="F19" i="41"/>
  <c r="G19" i="41"/>
  <c r="I19" i="41" s="1"/>
  <c r="L19" i="41"/>
  <c r="N19" i="41"/>
  <c r="G20" i="41"/>
  <c r="I20" i="41"/>
  <c r="J20" i="41"/>
  <c r="L20" i="41"/>
  <c r="N20" i="41"/>
  <c r="D21" i="41"/>
  <c r="F21" i="41"/>
  <c r="G21" i="41"/>
  <c r="I21" i="41" s="1"/>
  <c r="H21" i="41"/>
  <c r="J21" i="41"/>
  <c r="L21" i="41"/>
  <c r="N21" i="41"/>
  <c r="G22" i="41"/>
  <c r="I22" i="41"/>
  <c r="J22" i="41"/>
  <c r="L22" i="41"/>
  <c r="N22" i="41"/>
  <c r="D23" i="41"/>
  <c r="G23" i="41"/>
  <c r="I23" i="41" s="1"/>
  <c r="J23" i="41"/>
  <c r="L23" i="41"/>
  <c r="N23" i="41"/>
  <c r="G24" i="41"/>
  <c r="I24" i="41" s="1"/>
  <c r="L24" i="41"/>
  <c r="N24" i="41"/>
  <c r="D25" i="41"/>
  <c r="F25" i="41"/>
  <c r="G25" i="41"/>
  <c r="I25" i="41" s="1"/>
  <c r="H25" i="41"/>
  <c r="L25" i="41"/>
  <c r="N25" i="41"/>
  <c r="G26" i="41"/>
  <c r="I26" i="41"/>
  <c r="J26" i="41"/>
  <c r="L26" i="41"/>
  <c r="N26" i="41"/>
  <c r="F27" i="41"/>
  <c r="G27" i="41"/>
  <c r="I27" i="41" s="1"/>
  <c r="J27" i="41"/>
  <c r="L27" i="41"/>
  <c r="N27" i="41"/>
  <c r="G28" i="41"/>
  <c r="I28" i="41"/>
  <c r="J28" i="41"/>
  <c r="L28" i="41"/>
  <c r="N28" i="41"/>
  <c r="D29" i="41"/>
  <c r="G29" i="41"/>
  <c r="I29" i="41" s="1"/>
  <c r="J29" i="41"/>
  <c r="L29" i="41"/>
  <c r="N29" i="41"/>
  <c r="G30" i="41"/>
  <c r="J30" i="41" s="1"/>
  <c r="I30" i="41"/>
  <c r="L30" i="41"/>
  <c r="N30" i="41"/>
  <c r="D31" i="41"/>
  <c r="F31" i="41"/>
  <c r="G31" i="41"/>
  <c r="H31" i="41"/>
  <c r="L31" i="41"/>
  <c r="N31" i="41"/>
  <c r="G32" i="41"/>
  <c r="I32" i="41" s="1"/>
  <c r="J32" i="41"/>
  <c r="L32" i="41"/>
  <c r="N32" i="41"/>
  <c r="D33" i="41"/>
  <c r="F33" i="41"/>
  <c r="G33" i="41"/>
  <c r="I33" i="41" s="1"/>
  <c r="H33" i="41"/>
  <c r="L33" i="41"/>
  <c r="N33" i="41"/>
  <c r="G34" i="41"/>
  <c r="I34" i="41" s="1"/>
  <c r="J34" i="41"/>
  <c r="L34" i="41"/>
  <c r="N34" i="41"/>
  <c r="D35" i="41"/>
  <c r="F35" i="41"/>
  <c r="G35" i="41"/>
  <c r="L35" i="41"/>
  <c r="N35" i="41"/>
  <c r="G36" i="41"/>
  <c r="J36" i="41" s="1"/>
  <c r="I36" i="41"/>
  <c r="L36" i="41"/>
  <c r="N36" i="41"/>
  <c r="C37" i="41"/>
  <c r="E37" i="41"/>
  <c r="F23" i="41" s="1"/>
  <c r="H23" i="41" s="1"/>
  <c r="G37" i="41"/>
  <c r="K37" i="41"/>
  <c r="K42" i="15" s="1"/>
  <c r="L37" i="41"/>
  <c r="G2" i="42"/>
  <c r="I2" i="42"/>
  <c r="J2" i="42"/>
  <c r="L2" i="42"/>
  <c r="N2" i="42"/>
  <c r="D3" i="42"/>
  <c r="G3" i="42"/>
  <c r="I3" i="42" s="1"/>
  <c r="J3" i="42"/>
  <c r="L3" i="42"/>
  <c r="N3" i="42"/>
  <c r="F4" i="42"/>
  <c r="G4" i="42"/>
  <c r="I4" i="42"/>
  <c r="J4" i="42"/>
  <c r="L4" i="42"/>
  <c r="N4" i="42"/>
  <c r="D5" i="42"/>
  <c r="H5" i="42" s="1"/>
  <c r="F5" i="42"/>
  <c r="G5" i="42"/>
  <c r="I5" i="42"/>
  <c r="J5" i="42"/>
  <c r="L5" i="42"/>
  <c r="N5" i="42"/>
  <c r="F6" i="42"/>
  <c r="G6" i="42"/>
  <c r="L6" i="42"/>
  <c r="N6" i="42"/>
  <c r="D7" i="42"/>
  <c r="F7" i="42"/>
  <c r="G7" i="42"/>
  <c r="I7" i="42"/>
  <c r="J7" i="42"/>
  <c r="L7" i="42"/>
  <c r="N7" i="42"/>
  <c r="G8" i="42"/>
  <c r="L8" i="42"/>
  <c r="N8" i="42"/>
  <c r="D9" i="42"/>
  <c r="H9" i="42" s="1"/>
  <c r="F9" i="42"/>
  <c r="G9" i="42"/>
  <c r="I9" i="42" s="1"/>
  <c r="J9" i="42"/>
  <c r="L9" i="42"/>
  <c r="N9" i="42"/>
  <c r="F10" i="42"/>
  <c r="G10" i="42"/>
  <c r="J10" i="42" s="1"/>
  <c r="I10" i="42"/>
  <c r="L10" i="42"/>
  <c r="N10" i="42"/>
  <c r="F11" i="42"/>
  <c r="G11" i="42"/>
  <c r="J11" i="42" s="1"/>
  <c r="I11" i="42"/>
  <c r="L11" i="42"/>
  <c r="N11" i="42"/>
  <c r="F12" i="42"/>
  <c r="G12" i="42"/>
  <c r="L12" i="42"/>
  <c r="N12" i="42"/>
  <c r="F13" i="42"/>
  <c r="G13" i="42"/>
  <c r="L13" i="42"/>
  <c r="N13" i="42"/>
  <c r="F14" i="42"/>
  <c r="G14" i="42"/>
  <c r="I14" i="42" s="1"/>
  <c r="J14" i="42"/>
  <c r="L14" i="42"/>
  <c r="N14" i="42"/>
  <c r="G15" i="42"/>
  <c r="I15" i="42"/>
  <c r="J15" i="42"/>
  <c r="L15" i="42"/>
  <c r="N15" i="42"/>
  <c r="G16" i="42"/>
  <c r="J16" i="42" s="1"/>
  <c r="I16" i="42"/>
  <c r="L16" i="42"/>
  <c r="N16" i="42"/>
  <c r="G17" i="42"/>
  <c r="I17" i="42"/>
  <c r="J17" i="42"/>
  <c r="L17" i="42"/>
  <c r="N17" i="42"/>
  <c r="G18" i="42"/>
  <c r="J18" i="42" s="1"/>
  <c r="I18" i="42"/>
  <c r="L18" i="42"/>
  <c r="N18" i="42"/>
  <c r="G19" i="42"/>
  <c r="I19" i="42"/>
  <c r="J19" i="42"/>
  <c r="L19" i="42"/>
  <c r="N19" i="42"/>
  <c r="F20" i="42"/>
  <c r="G20" i="42"/>
  <c r="I20" i="42"/>
  <c r="J20" i="42"/>
  <c r="L20" i="42"/>
  <c r="N20" i="42"/>
  <c r="D21" i="42"/>
  <c r="G21" i="42"/>
  <c r="I21" i="42"/>
  <c r="J21" i="42"/>
  <c r="L21" i="42"/>
  <c r="N21" i="42"/>
  <c r="F22" i="42"/>
  <c r="G22" i="42"/>
  <c r="J22" i="42" s="1"/>
  <c r="I22" i="42"/>
  <c r="L22" i="42"/>
  <c r="N22" i="42"/>
  <c r="F23" i="42"/>
  <c r="G23" i="42"/>
  <c r="L23" i="42"/>
  <c r="N23" i="42"/>
  <c r="F24" i="42"/>
  <c r="G24" i="42"/>
  <c r="I24" i="42" s="1"/>
  <c r="J24" i="42"/>
  <c r="L24" i="42"/>
  <c r="N24" i="42"/>
  <c r="D25" i="42"/>
  <c r="G25" i="42"/>
  <c r="L25" i="42"/>
  <c r="N25" i="42"/>
  <c r="F26" i="42"/>
  <c r="G26" i="42"/>
  <c r="J26" i="42" s="1"/>
  <c r="L26" i="42"/>
  <c r="N26" i="42"/>
  <c r="G27" i="42"/>
  <c r="J27" i="42" s="1"/>
  <c r="I27" i="42"/>
  <c r="L27" i="42"/>
  <c r="N27" i="42"/>
  <c r="F28" i="42"/>
  <c r="G28" i="42"/>
  <c r="I28" i="42"/>
  <c r="J28" i="42"/>
  <c r="L28" i="42"/>
  <c r="N28" i="42"/>
  <c r="D29" i="42"/>
  <c r="F29" i="42"/>
  <c r="G29" i="42"/>
  <c r="I29" i="42" s="1"/>
  <c r="J29" i="42"/>
  <c r="L29" i="42"/>
  <c r="N29" i="42"/>
  <c r="G30" i="42"/>
  <c r="J30" i="42" s="1"/>
  <c r="I30" i="42"/>
  <c r="L30" i="42"/>
  <c r="N30" i="42"/>
  <c r="D31" i="42"/>
  <c r="F31" i="42"/>
  <c r="G31" i="42"/>
  <c r="H31" i="42"/>
  <c r="L31" i="42"/>
  <c r="N31" i="42"/>
  <c r="G32" i="42"/>
  <c r="I32" i="42"/>
  <c r="J32" i="42"/>
  <c r="L32" i="42"/>
  <c r="N32" i="42"/>
  <c r="F33" i="42"/>
  <c r="G33" i="42"/>
  <c r="L33" i="42"/>
  <c r="N33" i="42"/>
  <c r="G34" i="42"/>
  <c r="I34" i="42"/>
  <c r="J34" i="42"/>
  <c r="L34" i="42"/>
  <c r="N34" i="42"/>
  <c r="F35" i="42"/>
  <c r="H35" i="42" s="1"/>
  <c r="G35" i="42"/>
  <c r="I35" i="42" s="1"/>
  <c r="L35" i="42"/>
  <c r="N35" i="42"/>
  <c r="F36" i="42"/>
  <c r="G36" i="42"/>
  <c r="I36" i="42"/>
  <c r="J36" i="42"/>
  <c r="L36" i="42"/>
  <c r="N36" i="42"/>
  <c r="C37" i="42"/>
  <c r="D35" i="42" s="1"/>
  <c r="E37" i="42"/>
  <c r="G37" i="42"/>
  <c r="K37" i="42"/>
  <c r="K43" i="15" s="1"/>
  <c r="L37" i="42"/>
  <c r="G2" i="43"/>
  <c r="L2" i="43"/>
  <c r="N2" i="43"/>
  <c r="G3" i="43"/>
  <c r="I3" i="43"/>
  <c r="J3" i="43"/>
  <c r="L3" i="43"/>
  <c r="N3" i="43"/>
  <c r="D4" i="43"/>
  <c r="G4" i="43"/>
  <c r="L4" i="43"/>
  <c r="N4" i="43"/>
  <c r="D5" i="43"/>
  <c r="G5" i="43"/>
  <c r="J5" i="43" s="1"/>
  <c r="I5" i="43"/>
  <c r="L5" i="43"/>
  <c r="N5" i="43"/>
  <c r="D6" i="43"/>
  <c r="G6" i="43"/>
  <c r="L6" i="43"/>
  <c r="N6" i="43"/>
  <c r="D7" i="43"/>
  <c r="G7" i="43"/>
  <c r="I7" i="43"/>
  <c r="J7" i="43"/>
  <c r="L7" i="43"/>
  <c r="N7" i="43"/>
  <c r="G8" i="43"/>
  <c r="L8" i="43"/>
  <c r="N8" i="43"/>
  <c r="G9" i="43"/>
  <c r="L9" i="43"/>
  <c r="N9" i="43"/>
  <c r="D10" i="43"/>
  <c r="G10" i="43"/>
  <c r="L10" i="43"/>
  <c r="N10" i="43"/>
  <c r="G11" i="43"/>
  <c r="I11" i="43"/>
  <c r="J11" i="43"/>
  <c r="L11" i="43"/>
  <c r="N11" i="43"/>
  <c r="G12" i="43"/>
  <c r="L12" i="43"/>
  <c r="N12" i="43"/>
  <c r="D13" i="43"/>
  <c r="G13" i="43"/>
  <c r="I13" i="43"/>
  <c r="J13" i="43"/>
  <c r="L13" i="43"/>
  <c r="N13" i="43"/>
  <c r="D14" i="43"/>
  <c r="G14" i="43"/>
  <c r="L14" i="43"/>
  <c r="N14" i="43"/>
  <c r="G15" i="43"/>
  <c r="L15" i="43"/>
  <c r="N15" i="43"/>
  <c r="G16" i="43"/>
  <c r="L16" i="43"/>
  <c r="N16" i="43"/>
  <c r="G17" i="43"/>
  <c r="I17" i="43" s="1"/>
  <c r="J17" i="43"/>
  <c r="L17" i="43"/>
  <c r="N17" i="43"/>
  <c r="G18" i="43"/>
  <c r="L18" i="43"/>
  <c r="N18" i="43"/>
  <c r="D19" i="43"/>
  <c r="G19" i="43"/>
  <c r="I19" i="43" s="1"/>
  <c r="L19" i="43"/>
  <c r="N19" i="43"/>
  <c r="D20" i="43"/>
  <c r="G20" i="43"/>
  <c r="L20" i="43"/>
  <c r="N20" i="43"/>
  <c r="G21" i="43"/>
  <c r="I21" i="43"/>
  <c r="J21" i="43"/>
  <c r="L21" i="43"/>
  <c r="N21" i="43"/>
  <c r="G22" i="43"/>
  <c r="L22" i="43"/>
  <c r="N22" i="43"/>
  <c r="G23" i="43"/>
  <c r="I23" i="43" s="1"/>
  <c r="H23" i="43"/>
  <c r="L23" i="43"/>
  <c r="N23" i="43"/>
  <c r="G24" i="43"/>
  <c r="L24" i="43"/>
  <c r="N24" i="43"/>
  <c r="D25" i="43"/>
  <c r="G25" i="43"/>
  <c r="L25" i="43"/>
  <c r="N25" i="43"/>
  <c r="G26" i="43"/>
  <c r="L26" i="43"/>
  <c r="N26" i="43"/>
  <c r="G27" i="43"/>
  <c r="I27" i="43"/>
  <c r="J27" i="43"/>
  <c r="L27" i="43"/>
  <c r="N27" i="43"/>
  <c r="G28" i="43"/>
  <c r="L28" i="43"/>
  <c r="N28" i="43"/>
  <c r="D29" i="43"/>
  <c r="G29" i="43"/>
  <c r="I29" i="43"/>
  <c r="J29" i="43"/>
  <c r="L29" i="43"/>
  <c r="N29" i="43"/>
  <c r="G30" i="43"/>
  <c r="L30" i="43"/>
  <c r="N30" i="43"/>
  <c r="G31" i="43"/>
  <c r="J31" i="43" s="1"/>
  <c r="L31" i="43"/>
  <c r="N31" i="43"/>
  <c r="D32" i="43"/>
  <c r="G32" i="43"/>
  <c r="L32" i="43"/>
  <c r="N32" i="43"/>
  <c r="G33" i="43"/>
  <c r="I33" i="43" s="1"/>
  <c r="J33" i="43"/>
  <c r="L33" i="43"/>
  <c r="N33" i="43"/>
  <c r="G34" i="43"/>
  <c r="L34" i="43"/>
  <c r="N34" i="43"/>
  <c r="D35" i="43"/>
  <c r="G35" i="43"/>
  <c r="I35" i="43"/>
  <c r="J35" i="43"/>
  <c r="L35" i="43"/>
  <c r="N35" i="43"/>
  <c r="D36" i="43"/>
  <c r="G36" i="43"/>
  <c r="L36" i="43"/>
  <c r="N36" i="43"/>
  <c r="C37" i="43"/>
  <c r="D22" i="43" s="1"/>
  <c r="E37" i="43"/>
  <c r="G37" i="43" s="1"/>
  <c r="K37" i="43"/>
  <c r="G2" i="44"/>
  <c r="J2" i="44" s="1"/>
  <c r="I2" i="44"/>
  <c r="L2" i="44"/>
  <c r="N2" i="44"/>
  <c r="G3" i="44"/>
  <c r="I3" i="44" s="1"/>
  <c r="J3" i="44"/>
  <c r="L3" i="44"/>
  <c r="N3" i="44"/>
  <c r="G4" i="44"/>
  <c r="J4" i="44" s="1"/>
  <c r="I4" i="44"/>
  <c r="L4" i="44"/>
  <c r="N4" i="44"/>
  <c r="D5" i="44"/>
  <c r="G5" i="44"/>
  <c r="I5" i="44" s="1"/>
  <c r="L5" i="44"/>
  <c r="N5" i="44"/>
  <c r="N37" i="44" s="1"/>
  <c r="B37" i="44" s="1"/>
  <c r="B45" i="15" s="1"/>
  <c r="G6" i="44"/>
  <c r="J6" i="44" s="1"/>
  <c r="I6" i="44"/>
  <c r="L6" i="44"/>
  <c r="N6" i="44"/>
  <c r="D7" i="44"/>
  <c r="F7" i="44"/>
  <c r="H7" i="44" s="1"/>
  <c r="G7" i="44"/>
  <c r="I7" i="44"/>
  <c r="J7" i="44"/>
  <c r="L7" i="44"/>
  <c r="N7" i="44"/>
  <c r="D8" i="44"/>
  <c r="G8" i="44"/>
  <c r="J8" i="44" s="1"/>
  <c r="I8" i="44"/>
  <c r="L8" i="44"/>
  <c r="N8" i="44"/>
  <c r="D9" i="44"/>
  <c r="G9" i="44"/>
  <c r="I9" i="44"/>
  <c r="J9" i="44"/>
  <c r="L9" i="44"/>
  <c r="N9" i="44"/>
  <c r="D10" i="44"/>
  <c r="F10" i="44"/>
  <c r="H10" i="44" s="1"/>
  <c r="G10" i="44"/>
  <c r="J10" i="44" s="1"/>
  <c r="I10" i="44"/>
  <c r="L10" i="44"/>
  <c r="N10" i="44"/>
  <c r="D11" i="44"/>
  <c r="G11" i="44"/>
  <c r="I11" i="44" s="1"/>
  <c r="L11" i="44"/>
  <c r="N11" i="44"/>
  <c r="D12" i="44"/>
  <c r="G12" i="44"/>
  <c r="J12" i="44" s="1"/>
  <c r="I12" i="44"/>
  <c r="L12" i="44"/>
  <c r="N12" i="44"/>
  <c r="D13" i="44"/>
  <c r="G13" i="44"/>
  <c r="J13" i="44" s="1"/>
  <c r="I13" i="44"/>
  <c r="L13" i="44"/>
  <c r="N13" i="44"/>
  <c r="D14" i="44"/>
  <c r="G14" i="44"/>
  <c r="J14" i="44" s="1"/>
  <c r="I14" i="44"/>
  <c r="L14" i="44"/>
  <c r="N14" i="44"/>
  <c r="D15" i="44"/>
  <c r="F15" i="44"/>
  <c r="H15" i="44" s="1"/>
  <c r="G15" i="44"/>
  <c r="I15" i="44"/>
  <c r="J15" i="44"/>
  <c r="L15" i="44"/>
  <c r="N15" i="44"/>
  <c r="D16" i="44"/>
  <c r="G16" i="44"/>
  <c r="J16" i="44" s="1"/>
  <c r="I16" i="44"/>
  <c r="L16" i="44"/>
  <c r="N16" i="44"/>
  <c r="G17" i="44"/>
  <c r="I17" i="44"/>
  <c r="J17" i="44"/>
  <c r="L17" i="44"/>
  <c r="N17" i="44"/>
  <c r="D18" i="44"/>
  <c r="F18" i="44"/>
  <c r="H18" i="44" s="1"/>
  <c r="G18" i="44"/>
  <c r="J18" i="44" s="1"/>
  <c r="I18" i="44"/>
  <c r="L18" i="44"/>
  <c r="N18" i="44"/>
  <c r="G19" i="44"/>
  <c r="I19" i="44" s="1"/>
  <c r="J19" i="44"/>
  <c r="L19" i="44"/>
  <c r="N19" i="44"/>
  <c r="F20" i="44"/>
  <c r="G20" i="44"/>
  <c r="J20" i="44" s="1"/>
  <c r="I20" i="44"/>
  <c r="L20" i="44"/>
  <c r="N20" i="44"/>
  <c r="G21" i="44"/>
  <c r="I21" i="44"/>
  <c r="J21" i="44"/>
  <c r="L21" i="44"/>
  <c r="N21" i="44"/>
  <c r="D22" i="44"/>
  <c r="G22" i="44"/>
  <c r="J22" i="44" s="1"/>
  <c r="I22" i="44"/>
  <c r="L22" i="44"/>
  <c r="N22" i="44"/>
  <c r="D23" i="44"/>
  <c r="G23" i="44"/>
  <c r="I23" i="44"/>
  <c r="J23" i="44"/>
  <c r="L23" i="44"/>
  <c r="N23" i="44"/>
  <c r="D24" i="44"/>
  <c r="G24" i="44"/>
  <c r="J24" i="44" s="1"/>
  <c r="I24" i="44"/>
  <c r="L24" i="44"/>
  <c r="N24" i="44"/>
  <c r="D25" i="44"/>
  <c r="F25" i="44"/>
  <c r="H25" i="44" s="1"/>
  <c r="G25" i="44"/>
  <c r="I25" i="44"/>
  <c r="J25" i="44"/>
  <c r="L25" i="44"/>
  <c r="N25" i="44"/>
  <c r="D26" i="44"/>
  <c r="F26" i="44"/>
  <c r="H26" i="44" s="1"/>
  <c r="G26" i="44"/>
  <c r="J26" i="44" s="1"/>
  <c r="I26" i="44"/>
  <c r="L26" i="44"/>
  <c r="N26" i="44"/>
  <c r="D27" i="44"/>
  <c r="G27" i="44"/>
  <c r="L27" i="44"/>
  <c r="N27" i="44"/>
  <c r="D28" i="44"/>
  <c r="G28" i="44"/>
  <c r="J28" i="44" s="1"/>
  <c r="I28" i="44"/>
  <c r="L28" i="44"/>
  <c r="N28" i="44"/>
  <c r="D29" i="44"/>
  <c r="G29" i="44"/>
  <c r="L29" i="44"/>
  <c r="N29" i="44"/>
  <c r="D30" i="44"/>
  <c r="G30" i="44"/>
  <c r="J30" i="44" s="1"/>
  <c r="I30" i="44"/>
  <c r="L30" i="44"/>
  <c r="N30" i="44"/>
  <c r="D31" i="44"/>
  <c r="F31" i="44"/>
  <c r="H31" i="44" s="1"/>
  <c r="G31" i="44"/>
  <c r="J31" i="44" s="1"/>
  <c r="L31" i="44"/>
  <c r="N31" i="44"/>
  <c r="D32" i="44"/>
  <c r="F32" i="44"/>
  <c r="H32" i="44" s="1"/>
  <c r="G32" i="44"/>
  <c r="J32" i="44" s="1"/>
  <c r="I32" i="44"/>
  <c r="L32" i="44"/>
  <c r="N32" i="44"/>
  <c r="D33" i="44"/>
  <c r="G33" i="44"/>
  <c r="I33" i="44" s="1"/>
  <c r="J33" i="44"/>
  <c r="L33" i="44"/>
  <c r="N33" i="44"/>
  <c r="G34" i="44"/>
  <c r="J34" i="44" s="1"/>
  <c r="I34" i="44"/>
  <c r="L34" i="44"/>
  <c r="N34" i="44"/>
  <c r="G35" i="44"/>
  <c r="I35" i="44" s="1"/>
  <c r="L35" i="44"/>
  <c r="N35" i="44"/>
  <c r="D36" i="44"/>
  <c r="G36" i="44"/>
  <c r="J36" i="44" s="1"/>
  <c r="I36" i="44"/>
  <c r="L36" i="44"/>
  <c r="N36" i="44"/>
  <c r="C37" i="44"/>
  <c r="C45" i="15" s="1"/>
  <c r="E37" i="44"/>
  <c r="F2" i="44" s="1"/>
  <c r="K37" i="44"/>
  <c r="K45" i="15" s="1"/>
  <c r="D2" i="45"/>
  <c r="G2" i="45"/>
  <c r="I2" i="45"/>
  <c r="J2" i="45"/>
  <c r="L2" i="45"/>
  <c r="N2" i="45"/>
  <c r="D3" i="45"/>
  <c r="F3" i="45"/>
  <c r="G3" i="45"/>
  <c r="I3" i="45"/>
  <c r="J3" i="45"/>
  <c r="L3" i="45"/>
  <c r="N3" i="45"/>
  <c r="N37" i="45" s="1"/>
  <c r="B37" i="45" s="1"/>
  <c r="B46" i="15" s="1"/>
  <c r="D4" i="45"/>
  <c r="F4" i="45"/>
  <c r="G4" i="45"/>
  <c r="I4" i="45"/>
  <c r="J4" i="45"/>
  <c r="L4" i="45"/>
  <c r="N4" i="45"/>
  <c r="F5" i="45"/>
  <c r="G5" i="45"/>
  <c r="I5" i="45" s="1"/>
  <c r="J5" i="45"/>
  <c r="L5" i="45"/>
  <c r="N5" i="45"/>
  <c r="D6" i="45"/>
  <c r="F6" i="45"/>
  <c r="H6" i="45" s="1"/>
  <c r="G6" i="45"/>
  <c r="L6" i="45"/>
  <c r="N6" i="45"/>
  <c r="D7" i="45"/>
  <c r="G7" i="45"/>
  <c r="J7" i="45" s="1"/>
  <c r="I7" i="45"/>
  <c r="L7" i="45"/>
  <c r="N7" i="45"/>
  <c r="D8" i="45"/>
  <c r="F8" i="45"/>
  <c r="G8" i="45"/>
  <c r="H8" i="45"/>
  <c r="L8" i="45"/>
  <c r="N8" i="45"/>
  <c r="D9" i="45"/>
  <c r="G9" i="45"/>
  <c r="J9" i="45" s="1"/>
  <c r="L9" i="45"/>
  <c r="N9" i="45"/>
  <c r="D10" i="45"/>
  <c r="F10" i="45"/>
  <c r="H10" i="45" s="1"/>
  <c r="G10" i="45"/>
  <c r="L10" i="45"/>
  <c r="N10" i="45"/>
  <c r="D11" i="45"/>
  <c r="G11" i="45"/>
  <c r="J11" i="45" s="1"/>
  <c r="I11" i="45"/>
  <c r="L11" i="45"/>
  <c r="N11" i="45"/>
  <c r="D12" i="45"/>
  <c r="F12" i="45"/>
  <c r="H12" i="45" s="1"/>
  <c r="G12" i="45"/>
  <c r="L12" i="45"/>
  <c r="N12" i="45"/>
  <c r="D13" i="45"/>
  <c r="G13" i="45"/>
  <c r="J13" i="45" s="1"/>
  <c r="L13" i="45"/>
  <c r="N13" i="45"/>
  <c r="D14" i="45"/>
  <c r="H14" i="45" s="1"/>
  <c r="F14" i="45"/>
  <c r="G14" i="45"/>
  <c r="L14" i="45"/>
  <c r="N14" i="45"/>
  <c r="D15" i="45"/>
  <c r="G15" i="45"/>
  <c r="J15" i="45" s="1"/>
  <c r="I15" i="45"/>
  <c r="L15" i="45"/>
  <c r="N15" i="45"/>
  <c r="D16" i="45"/>
  <c r="F16" i="45"/>
  <c r="G16" i="45"/>
  <c r="H16" i="45"/>
  <c r="L16" i="45"/>
  <c r="N16" i="45"/>
  <c r="D17" i="45"/>
  <c r="G17" i="45"/>
  <c r="J17" i="45" s="1"/>
  <c r="L17" i="45"/>
  <c r="N17" i="45"/>
  <c r="D18" i="45"/>
  <c r="F18" i="45"/>
  <c r="H18" i="45" s="1"/>
  <c r="G18" i="45"/>
  <c r="L18" i="45"/>
  <c r="N18" i="45"/>
  <c r="D19" i="45"/>
  <c r="G19" i="45"/>
  <c r="J19" i="45" s="1"/>
  <c r="I19" i="45"/>
  <c r="L19" i="45"/>
  <c r="N19" i="45"/>
  <c r="D20" i="45"/>
  <c r="F20" i="45"/>
  <c r="H20" i="45" s="1"/>
  <c r="G20" i="45"/>
  <c r="L20" i="45"/>
  <c r="N20" i="45"/>
  <c r="D21" i="45"/>
  <c r="G21" i="45"/>
  <c r="J21" i="45" s="1"/>
  <c r="L21" i="45"/>
  <c r="N21" i="45"/>
  <c r="D22" i="45"/>
  <c r="H22" i="45" s="1"/>
  <c r="F22" i="45"/>
  <c r="G22" i="45"/>
  <c r="L22" i="45"/>
  <c r="N22" i="45"/>
  <c r="D23" i="45"/>
  <c r="G23" i="45"/>
  <c r="J23" i="45" s="1"/>
  <c r="I23" i="45"/>
  <c r="L23" i="45"/>
  <c r="N23" i="45"/>
  <c r="D24" i="45"/>
  <c r="F24" i="45"/>
  <c r="G24" i="45"/>
  <c r="H24" i="45"/>
  <c r="L24" i="45"/>
  <c r="N24" i="45"/>
  <c r="D25" i="45"/>
  <c r="G25" i="45"/>
  <c r="J25" i="45" s="1"/>
  <c r="L25" i="45"/>
  <c r="N25" i="45"/>
  <c r="D26" i="45"/>
  <c r="F26" i="45"/>
  <c r="H26" i="45" s="1"/>
  <c r="G26" i="45"/>
  <c r="L26" i="45"/>
  <c r="N26" i="45"/>
  <c r="D27" i="45"/>
  <c r="G27" i="45"/>
  <c r="J27" i="45" s="1"/>
  <c r="I27" i="45"/>
  <c r="L27" i="45"/>
  <c r="N27" i="45"/>
  <c r="D28" i="45"/>
  <c r="F28" i="45"/>
  <c r="H28" i="45" s="1"/>
  <c r="G28" i="45"/>
  <c r="L28" i="45"/>
  <c r="N28" i="45"/>
  <c r="D29" i="45"/>
  <c r="G29" i="45"/>
  <c r="J29" i="45" s="1"/>
  <c r="L29" i="45"/>
  <c r="N29" i="45"/>
  <c r="D30" i="45"/>
  <c r="H30" i="45" s="1"/>
  <c r="F30" i="45"/>
  <c r="G30" i="45"/>
  <c r="L30" i="45"/>
  <c r="N30" i="45"/>
  <c r="D31" i="45"/>
  <c r="G31" i="45"/>
  <c r="J31" i="45" s="1"/>
  <c r="I31" i="45"/>
  <c r="L31" i="45"/>
  <c r="N31" i="45"/>
  <c r="D32" i="45"/>
  <c r="F32" i="45"/>
  <c r="G32" i="45"/>
  <c r="H32" i="45"/>
  <c r="L32" i="45"/>
  <c r="N32" i="45"/>
  <c r="D33" i="45"/>
  <c r="G33" i="45"/>
  <c r="J33" i="45" s="1"/>
  <c r="L33" i="45"/>
  <c r="N33" i="45"/>
  <c r="D34" i="45"/>
  <c r="F34" i="45"/>
  <c r="H34" i="45" s="1"/>
  <c r="G34" i="45"/>
  <c r="L34" i="45"/>
  <c r="N34" i="45"/>
  <c r="D35" i="45"/>
  <c r="G35" i="45"/>
  <c r="J35" i="45" s="1"/>
  <c r="I35" i="45"/>
  <c r="L35" i="45"/>
  <c r="N35" i="45"/>
  <c r="D36" i="45"/>
  <c r="F36" i="45"/>
  <c r="H36" i="45" s="1"/>
  <c r="G36" i="45"/>
  <c r="L36" i="45"/>
  <c r="N36" i="45"/>
  <c r="C37" i="45"/>
  <c r="C46" i="15" s="1"/>
  <c r="E37" i="45"/>
  <c r="G37" i="45"/>
  <c r="K37" i="45"/>
  <c r="D2" i="46"/>
  <c r="G2" i="46"/>
  <c r="J2" i="46" s="1"/>
  <c r="I2" i="46"/>
  <c r="L2" i="46"/>
  <c r="N2" i="46"/>
  <c r="N37" i="46" s="1"/>
  <c r="G3" i="46"/>
  <c r="J3" i="46" s="1"/>
  <c r="I3" i="46"/>
  <c r="L3" i="46"/>
  <c r="N3" i="46"/>
  <c r="G4" i="46"/>
  <c r="I4" i="46"/>
  <c r="J4" i="46"/>
  <c r="L4" i="46"/>
  <c r="N4" i="46"/>
  <c r="G5" i="46"/>
  <c r="I5" i="46" s="1"/>
  <c r="L5" i="46"/>
  <c r="N5" i="46"/>
  <c r="D6" i="46"/>
  <c r="G6" i="46"/>
  <c r="I6" i="46"/>
  <c r="J6" i="46"/>
  <c r="L6" i="46"/>
  <c r="N6" i="46"/>
  <c r="G7" i="46"/>
  <c r="J7" i="46" s="1"/>
  <c r="L7" i="46"/>
  <c r="N7" i="46"/>
  <c r="D8" i="46"/>
  <c r="F8" i="46"/>
  <c r="H8" i="46" s="1"/>
  <c r="G8" i="46"/>
  <c r="I8" i="46" s="1"/>
  <c r="L8" i="46"/>
  <c r="N8" i="46"/>
  <c r="G9" i="46"/>
  <c r="I9" i="46"/>
  <c r="J9" i="46"/>
  <c r="L9" i="46"/>
  <c r="N9" i="46"/>
  <c r="D10" i="46"/>
  <c r="G10" i="46"/>
  <c r="I10" i="46" s="1"/>
  <c r="J10" i="46"/>
  <c r="L10" i="46"/>
  <c r="N10" i="46"/>
  <c r="G11" i="46"/>
  <c r="I11" i="46"/>
  <c r="J11" i="46"/>
  <c r="L11" i="46"/>
  <c r="N11" i="46"/>
  <c r="D12" i="46"/>
  <c r="G12" i="46"/>
  <c r="I12" i="46" s="1"/>
  <c r="J12" i="46"/>
  <c r="L12" i="46"/>
  <c r="N12" i="46"/>
  <c r="G13" i="46"/>
  <c r="I13" i="46" s="1"/>
  <c r="L13" i="46"/>
  <c r="N13" i="46"/>
  <c r="G14" i="46"/>
  <c r="J14" i="46" s="1"/>
  <c r="I14" i="46"/>
  <c r="L14" i="46"/>
  <c r="N14" i="46"/>
  <c r="G15" i="46"/>
  <c r="L15" i="46"/>
  <c r="N15" i="46"/>
  <c r="D16" i="46"/>
  <c r="G16" i="46"/>
  <c r="I16" i="46"/>
  <c r="J16" i="46"/>
  <c r="L16" i="46"/>
  <c r="N16" i="46"/>
  <c r="F17" i="46"/>
  <c r="G17" i="46"/>
  <c r="J17" i="46" s="1"/>
  <c r="L17" i="46"/>
  <c r="N17" i="46"/>
  <c r="G18" i="46"/>
  <c r="I18" i="46"/>
  <c r="J18" i="46"/>
  <c r="L18" i="46"/>
  <c r="N18" i="46"/>
  <c r="F19" i="46"/>
  <c r="G19" i="46"/>
  <c r="I19" i="46" s="1"/>
  <c r="J19" i="46"/>
  <c r="L19" i="46"/>
  <c r="N19" i="46"/>
  <c r="D20" i="46"/>
  <c r="G20" i="46"/>
  <c r="I20" i="46" s="1"/>
  <c r="L20" i="46"/>
  <c r="N20" i="46"/>
  <c r="F21" i="46"/>
  <c r="G21" i="46"/>
  <c r="I21" i="46"/>
  <c r="J21" i="46"/>
  <c r="L21" i="46"/>
  <c r="N21" i="46"/>
  <c r="G22" i="46"/>
  <c r="I22" i="46" s="1"/>
  <c r="L22" i="46"/>
  <c r="N22" i="46"/>
  <c r="G23" i="46"/>
  <c r="I23" i="46"/>
  <c r="J23" i="46"/>
  <c r="L23" i="46"/>
  <c r="N23" i="46"/>
  <c r="G24" i="46"/>
  <c r="J24" i="46" s="1"/>
  <c r="L24" i="46"/>
  <c r="N24" i="46"/>
  <c r="F25" i="46"/>
  <c r="G25" i="46"/>
  <c r="I25" i="46" s="1"/>
  <c r="L25" i="46"/>
  <c r="N25" i="46"/>
  <c r="D26" i="46"/>
  <c r="G26" i="46"/>
  <c r="I26" i="46"/>
  <c r="J26" i="46"/>
  <c r="L26" i="46"/>
  <c r="N26" i="46"/>
  <c r="G27" i="46"/>
  <c r="I27" i="46" s="1"/>
  <c r="J27" i="46"/>
  <c r="L27" i="46"/>
  <c r="N27" i="46"/>
  <c r="G28" i="46"/>
  <c r="I28" i="46"/>
  <c r="J28" i="46"/>
  <c r="L28" i="46"/>
  <c r="N28" i="46"/>
  <c r="G29" i="46"/>
  <c r="I29" i="46" s="1"/>
  <c r="J29" i="46"/>
  <c r="L29" i="46"/>
  <c r="N29" i="46"/>
  <c r="G30" i="46"/>
  <c r="I30" i="46" s="1"/>
  <c r="J30" i="46"/>
  <c r="L30" i="46"/>
  <c r="N30" i="46"/>
  <c r="G31" i="46"/>
  <c r="J31" i="46" s="1"/>
  <c r="I31" i="46"/>
  <c r="L31" i="46"/>
  <c r="N31" i="46"/>
  <c r="D32" i="46"/>
  <c r="F32" i="46"/>
  <c r="H32" i="46" s="1"/>
  <c r="G32" i="46"/>
  <c r="L32" i="46"/>
  <c r="N32" i="46"/>
  <c r="G33" i="46"/>
  <c r="I33" i="46"/>
  <c r="J33" i="46"/>
  <c r="L33" i="46"/>
  <c r="N33" i="46"/>
  <c r="D34" i="46"/>
  <c r="F34" i="46"/>
  <c r="H34" i="46" s="1"/>
  <c r="G34" i="46"/>
  <c r="J34" i="46" s="1"/>
  <c r="I34" i="46"/>
  <c r="L34" i="46"/>
  <c r="N34" i="46"/>
  <c r="G35" i="46"/>
  <c r="I35" i="46" s="1"/>
  <c r="J35" i="46"/>
  <c r="L35" i="46"/>
  <c r="N35" i="46"/>
  <c r="D36" i="46"/>
  <c r="G36" i="46"/>
  <c r="I36" i="46" s="1"/>
  <c r="L36" i="46"/>
  <c r="N36" i="46"/>
  <c r="C37" i="46"/>
  <c r="E37" i="46"/>
  <c r="K37" i="46"/>
  <c r="K47" i="15" s="1"/>
  <c r="D2" i="47"/>
  <c r="H2" i="47" s="1"/>
  <c r="F2" i="47"/>
  <c r="G2" i="47"/>
  <c r="J2" i="47" s="1"/>
  <c r="I2" i="47"/>
  <c r="L2" i="47"/>
  <c r="N2" i="47"/>
  <c r="D3" i="47"/>
  <c r="G3" i="47"/>
  <c r="I3" i="47"/>
  <c r="J3" i="47"/>
  <c r="L3" i="47"/>
  <c r="N3" i="47"/>
  <c r="D4" i="47"/>
  <c r="F4" i="47"/>
  <c r="G4" i="47"/>
  <c r="H4" i="47"/>
  <c r="I4" i="47"/>
  <c r="J4" i="47"/>
  <c r="L4" i="47"/>
  <c r="N4" i="47"/>
  <c r="N37" i="47" s="1"/>
  <c r="D5" i="47"/>
  <c r="G5" i="47"/>
  <c r="I5" i="47"/>
  <c r="J5" i="47"/>
  <c r="L5" i="47"/>
  <c r="N5" i="47"/>
  <c r="D6" i="47"/>
  <c r="F6" i="47"/>
  <c r="G6" i="47"/>
  <c r="H6" i="47"/>
  <c r="I6" i="47"/>
  <c r="J6" i="47"/>
  <c r="L6" i="47"/>
  <c r="N6" i="47"/>
  <c r="D7" i="47"/>
  <c r="G7" i="47"/>
  <c r="I7" i="47" s="1"/>
  <c r="L7" i="47"/>
  <c r="N7" i="47"/>
  <c r="D8" i="47"/>
  <c r="F8" i="47"/>
  <c r="H8" i="47" s="1"/>
  <c r="G8" i="47"/>
  <c r="I8" i="47"/>
  <c r="J8" i="47"/>
  <c r="L8" i="47"/>
  <c r="N8" i="47"/>
  <c r="D9" i="47"/>
  <c r="G9" i="47"/>
  <c r="L9" i="47"/>
  <c r="N9" i="47"/>
  <c r="D10" i="47"/>
  <c r="F10" i="47"/>
  <c r="H10" i="47" s="1"/>
  <c r="G10" i="47"/>
  <c r="J10" i="47" s="1"/>
  <c r="L10" i="47"/>
  <c r="N10" i="47"/>
  <c r="D11" i="47"/>
  <c r="G11" i="47"/>
  <c r="J11" i="47" s="1"/>
  <c r="I11" i="47"/>
  <c r="L11" i="47"/>
  <c r="N11" i="47"/>
  <c r="D12" i="47"/>
  <c r="F12" i="47"/>
  <c r="H12" i="47" s="1"/>
  <c r="G12" i="47"/>
  <c r="I12" i="47"/>
  <c r="J12" i="47"/>
  <c r="L12" i="47"/>
  <c r="N12" i="47"/>
  <c r="D13" i="47"/>
  <c r="G13" i="47"/>
  <c r="I13" i="47"/>
  <c r="J13" i="47"/>
  <c r="L13" i="47"/>
  <c r="N13" i="47"/>
  <c r="D14" i="47"/>
  <c r="F14" i="47"/>
  <c r="H14" i="47" s="1"/>
  <c r="G14" i="47"/>
  <c r="I14" i="47" s="1"/>
  <c r="J14" i="47"/>
  <c r="L14" i="47"/>
  <c r="N14" i="47"/>
  <c r="D15" i="47"/>
  <c r="G15" i="47"/>
  <c r="I15" i="47"/>
  <c r="J15" i="47"/>
  <c r="L15" i="47"/>
  <c r="N15" i="47"/>
  <c r="D16" i="47"/>
  <c r="F16" i="47"/>
  <c r="H16" i="47" s="1"/>
  <c r="G16" i="47"/>
  <c r="I16" i="47" s="1"/>
  <c r="J16" i="47"/>
  <c r="L16" i="47"/>
  <c r="N16" i="47"/>
  <c r="D17" i="47"/>
  <c r="G17" i="47"/>
  <c r="I17" i="47"/>
  <c r="J17" i="47"/>
  <c r="L17" i="47"/>
  <c r="N17" i="47"/>
  <c r="D18" i="47"/>
  <c r="G18" i="47"/>
  <c r="I18" i="47" s="1"/>
  <c r="J18" i="47"/>
  <c r="L18" i="47"/>
  <c r="N18" i="47"/>
  <c r="D19" i="47"/>
  <c r="G19" i="47"/>
  <c r="I19" i="47" s="1"/>
  <c r="L19" i="47"/>
  <c r="N19" i="47"/>
  <c r="D20" i="47"/>
  <c r="G20" i="47"/>
  <c r="I20" i="47"/>
  <c r="J20" i="47"/>
  <c r="L20" i="47"/>
  <c r="N20" i="47"/>
  <c r="D21" i="47"/>
  <c r="G21" i="47"/>
  <c r="I21" i="47" s="1"/>
  <c r="J21" i="47"/>
  <c r="L21" i="47"/>
  <c r="N21" i="47"/>
  <c r="D22" i="47"/>
  <c r="F22" i="47"/>
  <c r="H22" i="47" s="1"/>
  <c r="G22" i="47"/>
  <c r="I22" i="47"/>
  <c r="J22" i="47"/>
  <c r="L22" i="47"/>
  <c r="N22" i="47"/>
  <c r="D23" i="47"/>
  <c r="G23" i="47"/>
  <c r="I23" i="47" s="1"/>
  <c r="J23" i="47"/>
  <c r="L23" i="47"/>
  <c r="N23" i="47"/>
  <c r="D24" i="47"/>
  <c r="F24" i="47"/>
  <c r="H24" i="47" s="1"/>
  <c r="G24" i="47"/>
  <c r="I24" i="47" s="1"/>
  <c r="J24" i="47"/>
  <c r="L24" i="47"/>
  <c r="N24" i="47"/>
  <c r="D25" i="47"/>
  <c r="G25" i="47"/>
  <c r="I25" i="47" s="1"/>
  <c r="J25" i="47"/>
  <c r="L25" i="47"/>
  <c r="N25" i="47"/>
  <c r="D26" i="47"/>
  <c r="F26" i="47"/>
  <c r="H26" i="47" s="1"/>
  <c r="G26" i="47"/>
  <c r="L26" i="47"/>
  <c r="N26" i="47"/>
  <c r="D27" i="47"/>
  <c r="G27" i="47"/>
  <c r="J27" i="47" s="1"/>
  <c r="I27" i="47"/>
  <c r="L27" i="47"/>
  <c r="N27" i="47"/>
  <c r="D28" i="47"/>
  <c r="F28" i="47"/>
  <c r="G28" i="47"/>
  <c r="J28" i="47" s="1"/>
  <c r="H28" i="47"/>
  <c r="L28" i="47"/>
  <c r="N28" i="47"/>
  <c r="D29" i="47"/>
  <c r="G29" i="47"/>
  <c r="I29" i="47"/>
  <c r="J29" i="47"/>
  <c r="L29" i="47"/>
  <c r="N29" i="47"/>
  <c r="D30" i="47"/>
  <c r="F30" i="47"/>
  <c r="H30" i="47" s="1"/>
  <c r="G30" i="47"/>
  <c r="I30" i="47" s="1"/>
  <c r="J30" i="47"/>
  <c r="L30" i="47"/>
  <c r="N30" i="47"/>
  <c r="D31" i="47"/>
  <c r="G31" i="47"/>
  <c r="I31" i="47" s="1"/>
  <c r="J31" i="47"/>
  <c r="L31" i="47"/>
  <c r="N31" i="47"/>
  <c r="D32" i="47"/>
  <c r="F32" i="47"/>
  <c r="H32" i="47" s="1"/>
  <c r="G32" i="47"/>
  <c r="I32" i="47" s="1"/>
  <c r="J32" i="47"/>
  <c r="L32" i="47"/>
  <c r="N32" i="47"/>
  <c r="D33" i="47"/>
  <c r="G33" i="47"/>
  <c r="I33" i="47"/>
  <c r="J33" i="47"/>
  <c r="L33" i="47"/>
  <c r="N33" i="47"/>
  <c r="D34" i="47"/>
  <c r="F34" i="47"/>
  <c r="H34" i="47" s="1"/>
  <c r="G34" i="47"/>
  <c r="I34" i="47" s="1"/>
  <c r="L34" i="47"/>
  <c r="N34" i="47"/>
  <c r="D35" i="47"/>
  <c r="G35" i="47"/>
  <c r="I35" i="47"/>
  <c r="J35" i="47"/>
  <c r="L35" i="47"/>
  <c r="N35" i="47"/>
  <c r="D36" i="47"/>
  <c r="F36" i="47"/>
  <c r="G36" i="47"/>
  <c r="I36" i="47" s="1"/>
  <c r="H36" i="47"/>
  <c r="J36" i="47"/>
  <c r="L36" i="47"/>
  <c r="N36" i="47"/>
  <c r="B37" i="47"/>
  <c r="B48" i="15" s="1"/>
  <c r="C37" i="47"/>
  <c r="C48" i="15" s="1"/>
  <c r="E37" i="47"/>
  <c r="G37" i="47"/>
  <c r="K37" i="47"/>
  <c r="K48" i="15" s="1"/>
  <c r="L48" i="15" s="1"/>
  <c r="D2" i="40"/>
  <c r="H2" i="40" s="1"/>
  <c r="F2" i="40"/>
  <c r="G2" i="40"/>
  <c r="J2" i="40" s="1"/>
  <c r="I2" i="40"/>
  <c r="L2" i="40"/>
  <c r="N2" i="40"/>
  <c r="F3" i="40"/>
  <c r="G3" i="40"/>
  <c r="I3" i="40"/>
  <c r="J3" i="40"/>
  <c r="L3" i="40"/>
  <c r="N3" i="40"/>
  <c r="F4" i="40"/>
  <c r="G4" i="40"/>
  <c r="I4" i="40"/>
  <c r="J4" i="40"/>
  <c r="L4" i="40"/>
  <c r="N4" i="40"/>
  <c r="F5" i="40"/>
  <c r="G5" i="40"/>
  <c r="I5" i="40"/>
  <c r="J5" i="40"/>
  <c r="L5" i="40"/>
  <c r="N5" i="40"/>
  <c r="F6" i="40"/>
  <c r="G6" i="40"/>
  <c r="I6" i="40"/>
  <c r="J6" i="40"/>
  <c r="L6" i="40"/>
  <c r="N6" i="40"/>
  <c r="F7" i="40"/>
  <c r="G7" i="40"/>
  <c r="I7" i="40"/>
  <c r="J7" i="40"/>
  <c r="L7" i="40"/>
  <c r="N7" i="40"/>
  <c r="F8" i="40"/>
  <c r="G8" i="40"/>
  <c r="I8" i="40"/>
  <c r="J8" i="40"/>
  <c r="L8" i="40"/>
  <c r="N8" i="40"/>
  <c r="F9" i="40"/>
  <c r="G9" i="40"/>
  <c r="I9" i="40"/>
  <c r="J9" i="40"/>
  <c r="L9" i="40"/>
  <c r="N9" i="40"/>
  <c r="F10" i="40"/>
  <c r="G10" i="40"/>
  <c r="I10" i="40"/>
  <c r="J10" i="40"/>
  <c r="L10" i="40"/>
  <c r="N10" i="40"/>
  <c r="F11" i="40"/>
  <c r="G11" i="40"/>
  <c r="I11" i="40"/>
  <c r="J11" i="40"/>
  <c r="L11" i="40"/>
  <c r="N11" i="40"/>
  <c r="F12" i="40"/>
  <c r="G12" i="40"/>
  <c r="I12" i="40"/>
  <c r="J12" i="40"/>
  <c r="L12" i="40"/>
  <c r="N12" i="40"/>
  <c r="F13" i="40"/>
  <c r="G13" i="40"/>
  <c r="I13" i="40"/>
  <c r="J13" i="40"/>
  <c r="L13" i="40"/>
  <c r="N13" i="40"/>
  <c r="F14" i="40"/>
  <c r="G14" i="40"/>
  <c r="I14" i="40"/>
  <c r="J14" i="40"/>
  <c r="L14" i="40"/>
  <c r="N14" i="40"/>
  <c r="F15" i="40"/>
  <c r="G15" i="40"/>
  <c r="I15" i="40"/>
  <c r="J15" i="40"/>
  <c r="L15" i="40"/>
  <c r="N15" i="40"/>
  <c r="F16" i="40"/>
  <c r="G16" i="40"/>
  <c r="I16" i="40"/>
  <c r="J16" i="40"/>
  <c r="L16" i="40"/>
  <c r="N16" i="40"/>
  <c r="F17" i="40"/>
  <c r="G17" i="40"/>
  <c r="I17" i="40"/>
  <c r="J17" i="40"/>
  <c r="L17" i="40"/>
  <c r="N17" i="40"/>
  <c r="F18" i="40"/>
  <c r="G18" i="40"/>
  <c r="I18" i="40"/>
  <c r="J18" i="40"/>
  <c r="L18" i="40"/>
  <c r="N18" i="40"/>
  <c r="F19" i="40"/>
  <c r="G19" i="40"/>
  <c r="I19" i="40"/>
  <c r="J19" i="40"/>
  <c r="L19" i="40"/>
  <c r="N19" i="40"/>
  <c r="F20" i="40"/>
  <c r="G20" i="40"/>
  <c r="I20" i="40"/>
  <c r="J20" i="40"/>
  <c r="L20" i="40"/>
  <c r="N20" i="40"/>
  <c r="F21" i="40"/>
  <c r="G21" i="40"/>
  <c r="I21" i="40"/>
  <c r="J21" i="40"/>
  <c r="L21" i="40"/>
  <c r="N21" i="40"/>
  <c r="F22" i="40"/>
  <c r="G22" i="40"/>
  <c r="I22" i="40"/>
  <c r="J22" i="40"/>
  <c r="L22" i="40"/>
  <c r="N22" i="40"/>
  <c r="F23" i="40"/>
  <c r="G23" i="40"/>
  <c r="I23" i="40"/>
  <c r="J23" i="40"/>
  <c r="L23" i="40"/>
  <c r="N23" i="40"/>
  <c r="F24" i="40"/>
  <c r="G24" i="40"/>
  <c r="I24" i="40"/>
  <c r="J24" i="40"/>
  <c r="L24" i="40"/>
  <c r="N24" i="40"/>
  <c r="F25" i="40"/>
  <c r="G25" i="40"/>
  <c r="I25" i="40"/>
  <c r="J25" i="40"/>
  <c r="L25" i="40"/>
  <c r="N25" i="40"/>
  <c r="F26" i="40"/>
  <c r="G26" i="40"/>
  <c r="I26" i="40"/>
  <c r="J26" i="40"/>
  <c r="L26" i="40"/>
  <c r="N26" i="40"/>
  <c r="F27" i="40"/>
  <c r="G27" i="40"/>
  <c r="I27" i="40"/>
  <c r="J27" i="40"/>
  <c r="L27" i="40"/>
  <c r="N27" i="40"/>
  <c r="F28" i="40"/>
  <c r="G28" i="40"/>
  <c r="I28" i="40"/>
  <c r="J28" i="40"/>
  <c r="L28" i="40"/>
  <c r="N28" i="40"/>
  <c r="F29" i="40"/>
  <c r="G29" i="40"/>
  <c r="I29" i="40"/>
  <c r="J29" i="40"/>
  <c r="L29" i="40"/>
  <c r="N29" i="40"/>
  <c r="F30" i="40"/>
  <c r="G30" i="40"/>
  <c r="I30" i="40"/>
  <c r="J30" i="40"/>
  <c r="L30" i="40"/>
  <c r="N30" i="40"/>
  <c r="F31" i="40"/>
  <c r="G31" i="40"/>
  <c r="I31" i="40"/>
  <c r="J31" i="40"/>
  <c r="L31" i="40"/>
  <c r="N31" i="40"/>
  <c r="F32" i="40"/>
  <c r="G32" i="40"/>
  <c r="I32" i="40"/>
  <c r="J32" i="40"/>
  <c r="L32" i="40"/>
  <c r="N32" i="40"/>
  <c r="F33" i="40"/>
  <c r="G33" i="40"/>
  <c r="I33" i="40"/>
  <c r="J33" i="40"/>
  <c r="L33" i="40"/>
  <c r="N33" i="40"/>
  <c r="F34" i="40"/>
  <c r="G34" i="40"/>
  <c r="I34" i="40"/>
  <c r="J34" i="40"/>
  <c r="L34" i="40"/>
  <c r="N34" i="40"/>
  <c r="F35" i="40"/>
  <c r="G35" i="40"/>
  <c r="I35" i="40"/>
  <c r="J35" i="40"/>
  <c r="L35" i="40"/>
  <c r="N35" i="40"/>
  <c r="F36" i="40"/>
  <c r="G36" i="40"/>
  <c r="I36" i="40"/>
  <c r="J36" i="40"/>
  <c r="L36" i="40"/>
  <c r="N36" i="40"/>
  <c r="B37" i="40"/>
  <c r="B49" i="15" s="1"/>
  <c r="N49" i="15" s="1"/>
  <c r="C37" i="40"/>
  <c r="C49" i="15" s="1"/>
  <c r="E37" i="40"/>
  <c r="E49" i="15" s="1"/>
  <c r="K37" i="40"/>
  <c r="K49" i="15" s="1"/>
  <c r="N37" i="40"/>
  <c r="G2" i="39"/>
  <c r="I2" i="39"/>
  <c r="J2" i="39"/>
  <c r="L2" i="39"/>
  <c r="N2" i="39"/>
  <c r="D3" i="39"/>
  <c r="G3" i="39"/>
  <c r="I3" i="39" s="1"/>
  <c r="J3" i="39"/>
  <c r="L3" i="39"/>
  <c r="N3" i="39"/>
  <c r="G4" i="39"/>
  <c r="I4" i="39"/>
  <c r="J4" i="39"/>
  <c r="L4" i="39"/>
  <c r="N4" i="39"/>
  <c r="D5" i="39"/>
  <c r="G5" i="39"/>
  <c r="I5" i="39" s="1"/>
  <c r="L5" i="39"/>
  <c r="N5" i="39"/>
  <c r="D6" i="39"/>
  <c r="G6" i="39"/>
  <c r="I6" i="39" s="1"/>
  <c r="L6" i="39"/>
  <c r="N6" i="39"/>
  <c r="D7" i="39"/>
  <c r="F7" i="39"/>
  <c r="H7" i="39" s="1"/>
  <c r="G7" i="39"/>
  <c r="J7" i="39" s="1"/>
  <c r="I7" i="39"/>
  <c r="L7" i="39"/>
  <c r="N7" i="39"/>
  <c r="G8" i="39"/>
  <c r="I8" i="39"/>
  <c r="J8" i="39"/>
  <c r="L8" i="39"/>
  <c r="N8" i="39"/>
  <c r="D9" i="39"/>
  <c r="G9" i="39"/>
  <c r="I9" i="39" s="1"/>
  <c r="L9" i="39"/>
  <c r="N9" i="39"/>
  <c r="D10" i="39"/>
  <c r="G10" i="39"/>
  <c r="I10" i="39" s="1"/>
  <c r="L10" i="39"/>
  <c r="N10" i="39"/>
  <c r="D11" i="39"/>
  <c r="F11" i="39"/>
  <c r="H11" i="39" s="1"/>
  <c r="G11" i="39"/>
  <c r="J11" i="39" s="1"/>
  <c r="I11" i="39"/>
  <c r="L11" i="39"/>
  <c r="N11" i="39"/>
  <c r="D12" i="39"/>
  <c r="F12" i="39"/>
  <c r="H12" i="39" s="1"/>
  <c r="G12" i="39"/>
  <c r="I12" i="39" s="1"/>
  <c r="J12" i="39"/>
  <c r="L12" i="39"/>
  <c r="N12" i="39"/>
  <c r="D13" i="39"/>
  <c r="G13" i="39"/>
  <c r="I13" i="39" s="1"/>
  <c r="J13" i="39"/>
  <c r="L13" i="39"/>
  <c r="N13" i="39"/>
  <c r="G14" i="39"/>
  <c r="J14" i="39" s="1"/>
  <c r="L14" i="39"/>
  <c r="N14" i="39"/>
  <c r="D15" i="39"/>
  <c r="G15" i="39"/>
  <c r="I15" i="39"/>
  <c r="J15" i="39"/>
  <c r="L15" i="39"/>
  <c r="N15" i="39"/>
  <c r="D16" i="39"/>
  <c r="G16" i="39"/>
  <c r="I16" i="39" s="1"/>
  <c r="J16" i="39"/>
  <c r="L16" i="39"/>
  <c r="N16" i="39"/>
  <c r="G17" i="39"/>
  <c r="I17" i="39" s="1"/>
  <c r="J17" i="39"/>
  <c r="L17" i="39"/>
  <c r="N17" i="39"/>
  <c r="G18" i="39"/>
  <c r="I18" i="39"/>
  <c r="J18" i="39"/>
  <c r="L18" i="39"/>
  <c r="N18" i="39"/>
  <c r="D19" i="39"/>
  <c r="G19" i="39"/>
  <c r="I19" i="39"/>
  <c r="J19" i="39"/>
  <c r="L19" i="39"/>
  <c r="N19" i="39"/>
  <c r="D20" i="39"/>
  <c r="G20" i="39"/>
  <c r="I20" i="39" s="1"/>
  <c r="J20" i="39"/>
  <c r="L20" i="39"/>
  <c r="N20" i="39"/>
  <c r="G21" i="39"/>
  <c r="I21" i="39"/>
  <c r="J21" i="39"/>
  <c r="L21" i="39"/>
  <c r="N21" i="39"/>
  <c r="D22" i="39"/>
  <c r="F22" i="39"/>
  <c r="H22" i="39" s="1"/>
  <c r="G22" i="39"/>
  <c r="I22" i="39" s="1"/>
  <c r="J22" i="39"/>
  <c r="L22" i="39"/>
  <c r="N22" i="39"/>
  <c r="D23" i="39"/>
  <c r="G23" i="39"/>
  <c r="I23" i="39" s="1"/>
  <c r="L23" i="39"/>
  <c r="N23" i="39"/>
  <c r="D24" i="39"/>
  <c r="G24" i="39"/>
  <c r="I24" i="39" s="1"/>
  <c r="L24" i="39"/>
  <c r="N24" i="39"/>
  <c r="F25" i="39"/>
  <c r="G25" i="39"/>
  <c r="I25" i="39"/>
  <c r="J25" i="39"/>
  <c r="L25" i="39"/>
  <c r="N25" i="39"/>
  <c r="D26" i="39"/>
  <c r="F26" i="39"/>
  <c r="G26" i="39"/>
  <c r="I26" i="39" s="1"/>
  <c r="H26" i="39"/>
  <c r="L26" i="39"/>
  <c r="N26" i="39"/>
  <c r="D27" i="39"/>
  <c r="G27" i="39"/>
  <c r="I27" i="39" s="1"/>
  <c r="L27" i="39"/>
  <c r="N27" i="39"/>
  <c r="D28" i="39"/>
  <c r="G28" i="39"/>
  <c r="I28" i="39" s="1"/>
  <c r="L28" i="39"/>
  <c r="N28" i="39"/>
  <c r="D29" i="39"/>
  <c r="F29" i="39"/>
  <c r="H29" i="39" s="1"/>
  <c r="G29" i="39"/>
  <c r="J29" i="39" s="1"/>
  <c r="I29" i="39"/>
  <c r="L29" i="39"/>
  <c r="N29" i="39"/>
  <c r="D30" i="39"/>
  <c r="G30" i="39"/>
  <c r="I30" i="39"/>
  <c r="J30" i="39"/>
  <c r="L30" i="39"/>
  <c r="N30" i="39"/>
  <c r="F31" i="39"/>
  <c r="G31" i="39"/>
  <c r="I31" i="39" s="1"/>
  <c r="L31" i="39"/>
  <c r="N31" i="39"/>
  <c r="G32" i="39"/>
  <c r="I32" i="39"/>
  <c r="J32" i="39"/>
  <c r="L32" i="39"/>
  <c r="N32" i="39"/>
  <c r="D33" i="39"/>
  <c r="G33" i="39"/>
  <c r="J33" i="39" s="1"/>
  <c r="I33" i="39"/>
  <c r="L33" i="39"/>
  <c r="N33" i="39"/>
  <c r="D34" i="39"/>
  <c r="G34" i="39"/>
  <c r="I34" i="39"/>
  <c r="J34" i="39"/>
  <c r="L34" i="39"/>
  <c r="N34" i="39"/>
  <c r="G35" i="39"/>
  <c r="I35" i="39"/>
  <c r="J35" i="39"/>
  <c r="L35" i="39"/>
  <c r="N35" i="39"/>
  <c r="G36" i="39"/>
  <c r="I36" i="39"/>
  <c r="J36" i="39"/>
  <c r="L36" i="39"/>
  <c r="N36" i="39"/>
  <c r="B37" i="39"/>
  <c r="B50" i="15" s="1"/>
  <c r="C37" i="39"/>
  <c r="C50" i="15" s="1"/>
  <c r="E37" i="39"/>
  <c r="F3" i="39" s="1"/>
  <c r="H3" i="39" s="1"/>
  <c r="K37" i="39"/>
  <c r="K50" i="15" s="1"/>
  <c r="L37" i="39"/>
  <c r="N37" i="39"/>
  <c r="I26" i="1" l="1"/>
  <c r="J26" i="1"/>
  <c r="J3" i="27"/>
  <c r="I3" i="27"/>
  <c r="I34" i="1"/>
  <c r="J34" i="1"/>
  <c r="I3" i="25"/>
  <c r="L3" i="27"/>
  <c r="G3" i="32"/>
  <c r="G3" i="24"/>
  <c r="I3" i="24" s="1"/>
  <c r="E13" i="7"/>
  <c r="L3" i="25"/>
  <c r="D12" i="29"/>
  <c r="D4" i="29"/>
  <c r="J5" i="15"/>
  <c r="E13" i="9"/>
  <c r="F12" i="9" s="1"/>
  <c r="F11" i="19"/>
  <c r="L19" i="1"/>
  <c r="C13" i="33"/>
  <c r="I21" i="15"/>
  <c r="L3" i="38"/>
  <c r="L37" i="1"/>
  <c r="L49" i="15"/>
  <c r="L13" i="29"/>
  <c r="C13" i="36"/>
  <c r="K13" i="35"/>
  <c r="L13" i="35" s="1"/>
  <c r="L3" i="23"/>
  <c r="K13" i="14"/>
  <c r="E13" i="28"/>
  <c r="F8" i="28" s="1"/>
  <c r="C13" i="30"/>
  <c r="J16" i="15"/>
  <c r="L14" i="1"/>
  <c r="F4" i="17"/>
  <c r="D3" i="29"/>
  <c r="K13" i="10"/>
  <c r="L35" i="1"/>
  <c r="L22" i="1"/>
  <c r="J18" i="1"/>
  <c r="J23" i="43"/>
  <c r="L3" i="34"/>
  <c r="D10" i="24"/>
  <c r="D5" i="24"/>
  <c r="C13" i="5"/>
  <c r="D12" i="5" s="1"/>
  <c r="F7" i="19"/>
  <c r="L26" i="1"/>
  <c r="L3" i="17"/>
  <c r="F7" i="24"/>
  <c r="G3" i="28"/>
  <c r="J3" i="28" s="1"/>
  <c r="J15" i="15"/>
  <c r="I3" i="20"/>
  <c r="G13" i="24"/>
  <c r="E13" i="26"/>
  <c r="L9" i="1"/>
  <c r="L5" i="1"/>
  <c r="L13" i="1"/>
  <c r="F9" i="17"/>
  <c r="I3" i="21"/>
  <c r="F9" i="24"/>
  <c r="J14" i="15"/>
  <c r="G3" i="12"/>
  <c r="I3" i="12" s="1"/>
  <c r="N3" i="21"/>
  <c r="L17" i="1"/>
  <c r="L45" i="15"/>
  <c r="F12" i="24"/>
  <c r="I6" i="15"/>
  <c r="K13" i="18"/>
  <c r="L21" i="1"/>
  <c r="F22" i="6"/>
  <c r="J14" i="6"/>
  <c r="J17" i="6"/>
  <c r="F9" i="6"/>
  <c r="F5" i="6"/>
  <c r="F13" i="6"/>
  <c r="F24" i="6"/>
  <c r="F20" i="6"/>
  <c r="F16" i="6"/>
  <c r="H16" i="6" s="1"/>
  <c r="F7" i="6"/>
  <c r="I19" i="6"/>
  <c r="F15" i="6"/>
  <c r="J4" i="6"/>
  <c r="J11" i="6"/>
  <c r="F3" i="6"/>
  <c r="J6" i="6"/>
  <c r="F17" i="6"/>
  <c r="J13" i="6"/>
  <c r="F10" i="6"/>
  <c r="H35" i="40"/>
  <c r="J31" i="39"/>
  <c r="H25" i="39"/>
  <c r="I14" i="39"/>
  <c r="F8" i="39"/>
  <c r="H8" i="39" s="1"/>
  <c r="I26" i="47"/>
  <c r="J26" i="47"/>
  <c r="I10" i="47"/>
  <c r="E47" i="15"/>
  <c r="B37" i="46"/>
  <c r="B47" i="15" s="1"/>
  <c r="F9" i="46"/>
  <c r="F26" i="46"/>
  <c r="H26" i="46" s="1"/>
  <c r="F7" i="46"/>
  <c r="F24" i="46"/>
  <c r="F16" i="46"/>
  <c r="H16" i="46" s="1"/>
  <c r="F31" i="46"/>
  <c r="F18" i="46"/>
  <c r="F27" i="43"/>
  <c r="I14" i="43"/>
  <c r="J14" i="43"/>
  <c r="I31" i="41"/>
  <c r="J31" i="41"/>
  <c r="I5" i="13"/>
  <c r="J5" i="13"/>
  <c r="F27" i="39"/>
  <c r="H27" i="39" s="1"/>
  <c r="D25" i="39"/>
  <c r="F10" i="39"/>
  <c r="H10" i="39" s="1"/>
  <c r="D8" i="39"/>
  <c r="G37" i="40"/>
  <c r="I28" i="47"/>
  <c r="C47" i="15"/>
  <c r="L47" i="15" s="1"/>
  <c r="D3" i="46"/>
  <c r="D5" i="46"/>
  <c r="D7" i="46"/>
  <c r="D9" i="46"/>
  <c r="D11" i="46"/>
  <c r="D13" i="46"/>
  <c r="D15" i="46"/>
  <c r="D17" i="46"/>
  <c r="H17" i="46" s="1"/>
  <c r="D19" i="46"/>
  <c r="H19" i="46" s="1"/>
  <c r="D21" i="46"/>
  <c r="H21" i="46" s="1"/>
  <c r="D23" i="46"/>
  <c r="D25" i="46"/>
  <c r="H25" i="46" s="1"/>
  <c r="D27" i="46"/>
  <c r="D29" i="46"/>
  <c r="D31" i="46"/>
  <c r="D33" i="46"/>
  <c r="D35" i="46"/>
  <c r="D24" i="46"/>
  <c r="D22" i="46"/>
  <c r="D14" i="46"/>
  <c r="I32" i="46"/>
  <c r="J32" i="46"/>
  <c r="J22" i="46"/>
  <c r="F20" i="46"/>
  <c r="H20" i="46" s="1"/>
  <c r="D18" i="46"/>
  <c r="I34" i="45"/>
  <c r="J34" i="45"/>
  <c r="I26" i="45"/>
  <c r="J26" i="45"/>
  <c r="I18" i="45"/>
  <c r="J18" i="45"/>
  <c r="I10" i="45"/>
  <c r="J10" i="45"/>
  <c r="F11" i="44"/>
  <c r="H11" i="44" s="1"/>
  <c r="I36" i="43"/>
  <c r="J36" i="43"/>
  <c r="F11" i="43"/>
  <c r="I13" i="42"/>
  <c r="J13" i="42"/>
  <c r="I15" i="46"/>
  <c r="J15" i="46"/>
  <c r="I20" i="43"/>
  <c r="J20" i="43"/>
  <c r="I14" i="41"/>
  <c r="J14" i="41"/>
  <c r="I12" i="36"/>
  <c r="J12" i="36"/>
  <c r="G7" i="36"/>
  <c r="E13" i="36"/>
  <c r="N7" i="36"/>
  <c r="F14" i="39"/>
  <c r="J5" i="39"/>
  <c r="D3" i="40"/>
  <c r="H3" i="40" s="1"/>
  <c r="F15" i="46"/>
  <c r="J5" i="46"/>
  <c r="I18" i="41"/>
  <c r="J18" i="41"/>
  <c r="I11" i="35"/>
  <c r="J11" i="35"/>
  <c r="H31" i="39"/>
  <c r="L50" i="15"/>
  <c r="F33" i="39"/>
  <c r="H33" i="39" s="1"/>
  <c r="D31" i="39"/>
  <c r="J24" i="39"/>
  <c r="F16" i="39"/>
  <c r="H16" i="39" s="1"/>
  <c r="D14" i="39"/>
  <c r="D35" i="40"/>
  <c r="D33" i="40"/>
  <c r="H33" i="40" s="1"/>
  <c r="D31" i="40"/>
  <c r="H31" i="40" s="1"/>
  <c r="D29" i="40"/>
  <c r="H29" i="40" s="1"/>
  <c r="D27" i="40"/>
  <c r="H27" i="40" s="1"/>
  <c r="D25" i="40"/>
  <c r="H25" i="40" s="1"/>
  <c r="D23" i="40"/>
  <c r="H23" i="40" s="1"/>
  <c r="D21" i="40"/>
  <c r="H21" i="40" s="1"/>
  <c r="D19" i="40"/>
  <c r="H19" i="40" s="1"/>
  <c r="D17" i="40"/>
  <c r="H17" i="40" s="1"/>
  <c r="D15" i="40"/>
  <c r="H15" i="40" s="1"/>
  <c r="D13" i="40"/>
  <c r="H13" i="40" s="1"/>
  <c r="D11" i="40"/>
  <c r="H11" i="40" s="1"/>
  <c r="D9" i="40"/>
  <c r="H9" i="40" s="1"/>
  <c r="D7" i="40"/>
  <c r="H7" i="40" s="1"/>
  <c r="D5" i="40"/>
  <c r="H5" i="40" s="1"/>
  <c r="J34" i="47"/>
  <c r="J7" i="47"/>
  <c r="J36" i="46"/>
  <c r="F27" i="46"/>
  <c r="H27" i="46" s="1"/>
  <c r="F22" i="46"/>
  <c r="H22" i="46" s="1"/>
  <c r="I17" i="46"/>
  <c r="F10" i="46"/>
  <c r="H10" i="46" s="1"/>
  <c r="F3" i="46"/>
  <c r="H3" i="46" s="1"/>
  <c r="J35" i="44"/>
  <c r="F33" i="44"/>
  <c r="H33" i="44" s="1"/>
  <c r="J5" i="44"/>
  <c r="I26" i="43"/>
  <c r="J26" i="43"/>
  <c r="I4" i="43"/>
  <c r="J4" i="43"/>
  <c r="I31" i="42"/>
  <c r="J31" i="42"/>
  <c r="E50" i="15"/>
  <c r="N50" i="15" s="1"/>
  <c r="G37" i="39"/>
  <c r="F35" i="39"/>
  <c r="H35" i="39" s="1"/>
  <c r="J26" i="39"/>
  <c r="F18" i="39"/>
  <c r="J9" i="39"/>
  <c r="I24" i="46"/>
  <c r="I36" i="45"/>
  <c r="J36" i="45"/>
  <c r="I28" i="45"/>
  <c r="J28" i="45"/>
  <c r="I20" i="45"/>
  <c r="J20" i="45"/>
  <c r="I12" i="45"/>
  <c r="J12" i="45"/>
  <c r="F28" i="44"/>
  <c r="H28" i="44" s="1"/>
  <c r="I32" i="43"/>
  <c r="J32" i="43"/>
  <c r="F29" i="43"/>
  <c r="H29" i="43" s="1"/>
  <c r="I10" i="43"/>
  <c r="J10" i="43"/>
  <c r="I12" i="42"/>
  <c r="J12" i="42"/>
  <c r="G12" i="13"/>
  <c r="N12" i="13"/>
  <c r="D35" i="39"/>
  <c r="J28" i="39"/>
  <c r="F20" i="39"/>
  <c r="H20" i="39" s="1"/>
  <c r="D18" i="39"/>
  <c r="F5" i="39"/>
  <c r="H5" i="39" s="1"/>
  <c r="F29" i="46"/>
  <c r="H29" i="46" s="1"/>
  <c r="F12" i="46"/>
  <c r="H12" i="46" s="1"/>
  <c r="I7" i="46"/>
  <c r="F5" i="46"/>
  <c r="H5" i="46" s="1"/>
  <c r="I33" i="45"/>
  <c r="I25" i="45"/>
  <c r="I17" i="45"/>
  <c r="I9" i="45"/>
  <c r="H4" i="45"/>
  <c r="L37" i="44"/>
  <c r="J19" i="43"/>
  <c r="I17" i="41"/>
  <c r="J17" i="41"/>
  <c r="I7" i="41"/>
  <c r="J7" i="41"/>
  <c r="I25" i="43"/>
  <c r="J25" i="43"/>
  <c r="I22" i="43"/>
  <c r="J22" i="43"/>
  <c r="I10" i="41"/>
  <c r="I6" i="36"/>
  <c r="J6" i="36"/>
  <c r="F24" i="39"/>
  <c r="H24" i="39" s="1"/>
  <c r="F9" i="39"/>
  <c r="H9" i="39" s="1"/>
  <c r="I9" i="47"/>
  <c r="J9" i="47"/>
  <c r="F36" i="46"/>
  <c r="H36" i="46" s="1"/>
  <c r="I6" i="45"/>
  <c r="J6" i="45"/>
  <c r="G37" i="44"/>
  <c r="F35" i="44"/>
  <c r="F35" i="43"/>
  <c r="H35" i="43" s="1"/>
  <c r="F25" i="43"/>
  <c r="H25" i="43" s="1"/>
  <c r="F19" i="43"/>
  <c r="H19" i="43" s="1"/>
  <c r="K13" i="13"/>
  <c r="L3" i="13"/>
  <c r="I30" i="45"/>
  <c r="J30" i="45"/>
  <c r="I22" i="45"/>
  <c r="J22" i="45"/>
  <c r="I14" i="45"/>
  <c r="J14" i="45"/>
  <c r="E45" i="15"/>
  <c r="N45" i="15" s="1"/>
  <c r="F8" i="44"/>
  <c r="H8" i="44" s="1"/>
  <c r="F23" i="44"/>
  <c r="H23" i="44" s="1"/>
  <c r="F6" i="44"/>
  <c r="F21" i="44"/>
  <c r="H21" i="44" s="1"/>
  <c r="F4" i="44"/>
  <c r="F19" i="44"/>
  <c r="F36" i="44"/>
  <c r="H36" i="44" s="1"/>
  <c r="F13" i="44"/>
  <c r="H13" i="44" s="1"/>
  <c r="F30" i="44"/>
  <c r="H30" i="44" s="1"/>
  <c r="F5" i="44"/>
  <c r="H5" i="44" s="1"/>
  <c r="F22" i="44"/>
  <c r="H22" i="44" s="1"/>
  <c r="F3" i="44"/>
  <c r="I27" i="44"/>
  <c r="J27" i="44"/>
  <c r="F17" i="44"/>
  <c r="K44" i="15"/>
  <c r="L37" i="43"/>
  <c r="I31" i="43"/>
  <c r="I28" i="43"/>
  <c r="J28" i="43"/>
  <c r="I6" i="41"/>
  <c r="J6" i="41"/>
  <c r="I3" i="36"/>
  <c r="J3" i="36"/>
  <c r="D4" i="35"/>
  <c r="D6" i="35"/>
  <c r="D10" i="35"/>
  <c r="F28" i="39"/>
  <c r="H28" i="39" s="1"/>
  <c r="F13" i="39"/>
  <c r="H13" i="39" s="1"/>
  <c r="F14" i="46"/>
  <c r="H14" i="46" s="1"/>
  <c r="F2" i="46"/>
  <c r="H2" i="46" s="1"/>
  <c r="F27" i="44"/>
  <c r="H27" i="44" s="1"/>
  <c r="F12" i="44"/>
  <c r="H12" i="44" s="1"/>
  <c r="I9" i="43"/>
  <c r="J9" i="43"/>
  <c r="J33" i="42"/>
  <c r="I33" i="42"/>
  <c r="N37" i="42"/>
  <c r="B37" i="42" s="1"/>
  <c r="B43" i="15" s="1"/>
  <c r="G11" i="13"/>
  <c r="N11" i="13"/>
  <c r="F30" i="39"/>
  <c r="H30" i="39" s="1"/>
  <c r="F15" i="39"/>
  <c r="H15" i="39" s="1"/>
  <c r="J6" i="39"/>
  <c r="F2" i="43"/>
  <c r="E44" i="15"/>
  <c r="F4" i="43"/>
  <c r="H4" i="43" s="1"/>
  <c r="F6" i="43"/>
  <c r="H6" i="43" s="1"/>
  <c r="F8" i="43"/>
  <c r="F10" i="43"/>
  <c r="H10" i="43" s="1"/>
  <c r="F12" i="43"/>
  <c r="H12" i="43" s="1"/>
  <c r="F14" i="43"/>
  <c r="H14" i="43" s="1"/>
  <c r="F16" i="43"/>
  <c r="H16" i="43" s="1"/>
  <c r="F18" i="43"/>
  <c r="F20" i="43"/>
  <c r="H20" i="43" s="1"/>
  <c r="F22" i="43"/>
  <c r="H22" i="43" s="1"/>
  <c r="F24" i="43"/>
  <c r="F26" i="43"/>
  <c r="H26" i="43" s="1"/>
  <c r="F28" i="43"/>
  <c r="F30" i="43"/>
  <c r="F32" i="43"/>
  <c r="H32" i="43" s="1"/>
  <c r="F34" i="43"/>
  <c r="F13" i="43"/>
  <c r="H13" i="43" s="1"/>
  <c r="F23" i="43"/>
  <c r="F33" i="43"/>
  <c r="F21" i="43"/>
  <c r="F31" i="43"/>
  <c r="H31" i="43" s="1"/>
  <c r="F7" i="43"/>
  <c r="H7" i="43" s="1"/>
  <c r="F17" i="43"/>
  <c r="H17" i="43" s="1"/>
  <c r="I15" i="43"/>
  <c r="J15" i="43"/>
  <c r="I12" i="43"/>
  <c r="J12" i="43"/>
  <c r="F9" i="43"/>
  <c r="F3" i="43"/>
  <c r="H3" i="43" s="1"/>
  <c r="F32" i="39"/>
  <c r="J23" i="39"/>
  <c r="F17" i="39"/>
  <c r="F2" i="39"/>
  <c r="D36" i="40"/>
  <c r="H36" i="40" s="1"/>
  <c r="D34" i="40"/>
  <c r="H34" i="40" s="1"/>
  <c r="D32" i="40"/>
  <c r="H32" i="40" s="1"/>
  <c r="D30" i="40"/>
  <c r="H30" i="40" s="1"/>
  <c r="D28" i="40"/>
  <c r="H28" i="40" s="1"/>
  <c r="D26" i="40"/>
  <c r="H26" i="40" s="1"/>
  <c r="D24" i="40"/>
  <c r="H24" i="40" s="1"/>
  <c r="D22" i="40"/>
  <c r="H22" i="40" s="1"/>
  <c r="D20" i="40"/>
  <c r="H20" i="40" s="1"/>
  <c r="D18" i="40"/>
  <c r="H18" i="40" s="1"/>
  <c r="D16" i="40"/>
  <c r="H16" i="40" s="1"/>
  <c r="D14" i="40"/>
  <c r="H14" i="40" s="1"/>
  <c r="D12" i="40"/>
  <c r="H12" i="40" s="1"/>
  <c r="D10" i="40"/>
  <c r="H10" i="40" s="1"/>
  <c r="D8" i="40"/>
  <c r="H8" i="40" s="1"/>
  <c r="D4" i="40"/>
  <c r="H4" i="40" s="1"/>
  <c r="F28" i="46"/>
  <c r="H28" i="46" s="1"/>
  <c r="C44" i="15"/>
  <c r="D2" i="43"/>
  <c r="D8" i="43"/>
  <c r="D23" i="43"/>
  <c r="D18" i="43"/>
  <c r="D33" i="43"/>
  <c r="D11" i="43"/>
  <c r="D28" i="43"/>
  <c r="D16" i="43"/>
  <c r="D31" i="43"/>
  <c r="D9" i="43"/>
  <c r="D26" i="43"/>
  <c r="D17" i="43"/>
  <c r="D34" i="43"/>
  <c r="D12" i="43"/>
  <c r="D27" i="43"/>
  <c r="F15" i="43"/>
  <c r="D3" i="43"/>
  <c r="I35" i="41"/>
  <c r="J35" i="41"/>
  <c r="I8" i="36"/>
  <c r="D6" i="40"/>
  <c r="H6" i="40" s="1"/>
  <c r="F34" i="39"/>
  <c r="H34" i="39" s="1"/>
  <c r="D32" i="39"/>
  <c r="F19" i="39"/>
  <c r="H19" i="39" s="1"/>
  <c r="D17" i="39"/>
  <c r="J10" i="39"/>
  <c r="D2" i="39"/>
  <c r="L37" i="47"/>
  <c r="L37" i="46"/>
  <c r="F33" i="46"/>
  <c r="H33" i="46" s="1"/>
  <c r="D28" i="46"/>
  <c r="J13" i="46"/>
  <c r="F11" i="46"/>
  <c r="H11" i="46" s="1"/>
  <c r="F4" i="46"/>
  <c r="K46" i="15"/>
  <c r="L46" i="15" s="1"/>
  <c r="L37" i="45"/>
  <c r="I32" i="45"/>
  <c r="J32" i="45"/>
  <c r="I24" i="45"/>
  <c r="J24" i="45"/>
  <c r="I16" i="45"/>
  <c r="J16" i="45"/>
  <c r="I8" i="45"/>
  <c r="J8" i="45"/>
  <c r="H3" i="45"/>
  <c r="F34" i="44"/>
  <c r="I29" i="44"/>
  <c r="J29" i="44"/>
  <c r="D24" i="43"/>
  <c r="D15" i="43"/>
  <c r="N37" i="43"/>
  <c r="B37" i="43" s="1"/>
  <c r="B44" i="15" s="1"/>
  <c r="N44" i="15" s="1"/>
  <c r="I26" i="42"/>
  <c r="H35" i="41"/>
  <c r="I10" i="33"/>
  <c r="J10" i="33"/>
  <c r="F21" i="39"/>
  <c r="F30" i="46"/>
  <c r="J25" i="46"/>
  <c r="F23" i="46"/>
  <c r="H23" i="46" s="1"/>
  <c r="J20" i="46"/>
  <c r="J8" i="46"/>
  <c r="D4" i="46"/>
  <c r="I29" i="45"/>
  <c r="I21" i="45"/>
  <c r="I13" i="45"/>
  <c r="F29" i="44"/>
  <c r="H29" i="44" s="1"/>
  <c r="F24" i="44"/>
  <c r="H24" i="44" s="1"/>
  <c r="F14" i="44"/>
  <c r="H14" i="44" s="1"/>
  <c r="J11" i="44"/>
  <c r="F9" i="44"/>
  <c r="H9" i="44" s="1"/>
  <c r="L10" i="13"/>
  <c r="I6" i="35"/>
  <c r="J6" i="35"/>
  <c r="F36" i="39"/>
  <c r="H36" i="39" s="1"/>
  <c r="J27" i="39"/>
  <c r="F4" i="39"/>
  <c r="H4" i="39" s="1"/>
  <c r="J19" i="47"/>
  <c r="D36" i="39"/>
  <c r="F23" i="39"/>
  <c r="H23" i="39" s="1"/>
  <c r="D21" i="39"/>
  <c r="F6" i="39"/>
  <c r="H6" i="39" s="1"/>
  <c r="D4" i="39"/>
  <c r="L37" i="40"/>
  <c r="G37" i="46"/>
  <c r="F35" i="46"/>
  <c r="D30" i="46"/>
  <c r="F13" i="46"/>
  <c r="H13" i="46" s="1"/>
  <c r="F6" i="46"/>
  <c r="H6" i="46" s="1"/>
  <c r="E46" i="15"/>
  <c r="F2" i="45"/>
  <c r="H2" i="45" s="1"/>
  <c r="F7" i="45"/>
  <c r="H7" i="45" s="1"/>
  <c r="F9" i="45"/>
  <c r="H9" i="45" s="1"/>
  <c r="F11" i="45"/>
  <c r="H11" i="45" s="1"/>
  <c r="F13" i="45"/>
  <c r="H13" i="45" s="1"/>
  <c r="F15" i="45"/>
  <c r="H15" i="45" s="1"/>
  <c r="F17" i="45"/>
  <c r="H17" i="45" s="1"/>
  <c r="F19" i="45"/>
  <c r="H19" i="45" s="1"/>
  <c r="F21" i="45"/>
  <c r="H21" i="45" s="1"/>
  <c r="F23" i="45"/>
  <c r="H23" i="45" s="1"/>
  <c r="F25" i="45"/>
  <c r="H25" i="45" s="1"/>
  <c r="F27" i="45"/>
  <c r="H27" i="45" s="1"/>
  <c r="F29" i="45"/>
  <c r="H29" i="45" s="1"/>
  <c r="F31" i="45"/>
  <c r="H31" i="45" s="1"/>
  <c r="F33" i="45"/>
  <c r="H33" i="45" s="1"/>
  <c r="F35" i="45"/>
  <c r="H35" i="45" s="1"/>
  <c r="I31" i="44"/>
  <c r="F16" i="44"/>
  <c r="H16" i="44" s="1"/>
  <c r="D30" i="43"/>
  <c r="D21" i="43"/>
  <c r="F5" i="43"/>
  <c r="H5" i="43" s="1"/>
  <c r="H26" i="42"/>
  <c r="H19" i="41"/>
  <c r="I10" i="36"/>
  <c r="J10" i="36"/>
  <c r="I23" i="42"/>
  <c r="J23" i="42"/>
  <c r="J33" i="41"/>
  <c r="N5" i="13"/>
  <c r="N13" i="13" s="1"/>
  <c r="I9" i="36"/>
  <c r="J9" i="36"/>
  <c r="C3" i="15"/>
  <c r="L3" i="15" s="1"/>
  <c r="D16" i="6"/>
  <c r="D12" i="6"/>
  <c r="D10" i="6"/>
  <c r="H10" i="6" s="1"/>
  <c r="D8" i="6"/>
  <c r="C3" i="2"/>
  <c r="D6" i="6"/>
  <c r="D21" i="6"/>
  <c r="D4" i="6"/>
  <c r="D19" i="6"/>
  <c r="D17" i="6"/>
  <c r="D9" i="6"/>
  <c r="H9" i="6" s="1"/>
  <c r="D22" i="6"/>
  <c r="H22" i="6" s="1"/>
  <c r="D5" i="6"/>
  <c r="H5" i="6" s="1"/>
  <c r="D14" i="6"/>
  <c r="D20" i="6"/>
  <c r="H20" i="6" s="1"/>
  <c r="D7" i="6"/>
  <c r="D13" i="6"/>
  <c r="H13" i="6" s="1"/>
  <c r="D24" i="6"/>
  <c r="H24" i="6" s="1"/>
  <c r="D18" i="6"/>
  <c r="G5" i="11"/>
  <c r="N5" i="11"/>
  <c r="N13" i="11" s="1"/>
  <c r="L12" i="33"/>
  <c r="D12" i="33"/>
  <c r="J6" i="33"/>
  <c r="I6" i="33"/>
  <c r="L12" i="13"/>
  <c r="C13" i="13"/>
  <c r="D12" i="13" s="1"/>
  <c r="L4" i="13"/>
  <c r="J5" i="36"/>
  <c r="F9" i="10"/>
  <c r="L10" i="11"/>
  <c r="G12" i="35"/>
  <c r="D11" i="6"/>
  <c r="D11" i="33"/>
  <c r="D4" i="33"/>
  <c r="D7" i="33"/>
  <c r="D10" i="33"/>
  <c r="D5" i="33"/>
  <c r="D9" i="33"/>
  <c r="D3" i="33"/>
  <c r="D6" i="33"/>
  <c r="I9" i="7"/>
  <c r="J9" i="7"/>
  <c r="I34" i="43"/>
  <c r="J34" i="43"/>
  <c r="I2" i="43"/>
  <c r="J2" i="43"/>
  <c r="J35" i="42"/>
  <c r="J7" i="13"/>
  <c r="I7" i="13"/>
  <c r="D9" i="36"/>
  <c r="L3" i="36"/>
  <c r="F4" i="10"/>
  <c r="I24" i="6"/>
  <c r="J24" i="6"/>
  <c r="I7" i="6"/>
  <c r="J7" i="6"/>
  <c r="N25" i="6"/>
  <c r="D35" i="44"/>
  <c r="D20" i="44"/>
  <c r="H20" i="44" s="1"/>
  <c r="D3" i="44"/>
  <c r="I24" i="43"/>
  <c r="J24" i="43"/>
  <c r="D33" i="42"/>
  <c r="H33" i="42" s="1"/>
  <c r="H7" i="42"/>
  <c r="J25" i="41"/>
  <c r="I5" i="41"/>
  <c r="J5" i="41"/>
  <c r="D12" i="35"/>
  <c r="G10" i="35"/>
  <c r="N10" i="35"/>
  <c r="G5" i="2"/>
  <c r="N5" i="2"/>
  <c r="J7" i="11"/>
  <c r="I7" i="11"/>
  <c r="J12" i="10"/>
  <c r="I12" i="10"/>
  <c r="F10" i="10"/>
  <c r="F6" i="10"/>
  <c r="I25" i="42"/>
  <c r="J25" i="42"/>
  <c r="J3" i="13"/>
  <c r="D7" i="36"/>
  <c r="F12" i="10"/>
  <c r="G10" i="10"/>
  <c r="N10" i="10"/>
  <c r="D5" i="36"/>
  <c r="D3" i="36"/>
  <c r="C13" i="10"/>
  <c r="L13" i="10" s="1"/>
  <c r="D5" i="45"/>
  <c r="H5" i="45" s="1"/>
  <c r="I16" i="43"/>
  <c r="J16" i="43"/>
  <c r="E43" i="15"/>
  <c r="F2" i="42"/>
  <c r="F19" i="42"/>
  <c r="F34" i="42"/>
  <c r="H34" i="42" s="1"/>
  <c r="F17" i="42"/>
  <c r="H17" i="42" s="1"/>
  <c r="F32" i="42"/>
  <c r="H32" i="42" s="1"/>
  <c r="F15" i="42"/>
  <c r="H15" i="42" s="1"/>
  <c r="F30" i="42"/>
  <c r="H30" i="42" s="1"/>
  <c r="F3" i="42"/>
  <c r="H3" i="42" s="1"/>
  <c r="F18" i="42"/>
  <c r="H18" i="42" s="1"/>
  <c r="F8" i="42"/>
  <c r="F25" i="42"/>
  <c r="H25" i="42" s="1"/>
  <c r="F36" i="43"/>
  <c r="H36" i="43" s="1"/>
  <c r="I6" i="42"/>
  <c r="J6" i="42"/>
  <c r="E42" i="15"/>
  <c r="N42" i="15" s="1"/>
  <c r="F3" i="41"/>
  <c r="H3" i="41" s="1"/>
  <c r="F5" i="41"/>
  <c r="H5" i="41" s="1"/>
  <c r="F7" i="41"/>
  <c r="F9" i="41"/>
  <c r="H9" i="41" s="1"/>
  <c r="F11" i="41"/>
  <c r="H11" i="41" s="1"/>
  <c r="F13" i="41"/>
  <c r="H13" i="41" s="1"/>
  <c r="F14" i="41"/>
  <c r="F16" i="41"/>
  <c r="F18" i="41"/>
  <c r="F20" i="41"/>
  <c r="F22" i="41"/>
  <c r="F24" i="41"/>
  <c r="F26" i="41"/>
  <c r="F28" i="41"/>
  <c r="F30" i="41"/>
  <c r="F32" i="41"/>
  <c r="F34" i="41"/>
  <c r="F36" i="41"/>
  <c r="F2" i="41"/>
  <c r="H2" i="41" s="1"/>
  <c r="F15" i="41"/>
  <c r="F10" i="41"/>
  <c r="H10" i="41" s="1"/>
  <c r="L6" i="36"/>
  <c r="L7" i="35"/>
  <c r="F8" i="10"/>
  <c r="D3" i="6"/>
  <c r="H3" i="6" s="1"/>
  <c r="I6" i="43"/>
  <c r="J6" i="43"/>
  <c r="C43" i="15"/>
  <c r="D2" i="42"/>
  <c r="D4" i="42"/>
  <c r="H4" i="42" s="1"/>
  <c r="D6" i="42"/>
  <c r="D8" i="42"/>
  <c r="D10" i="42"/>
  <c r="H10" i="42" s="1"/>
  <c r="D12" i="42"/>
  <c r="H12" i="42" s="1"/>
  <c r="D14" i="42"/>
  <c r="H14" i="42" s="1"/>
  <c r="D16" i="42"/>
  <c r="D18" i="42"/>
  <c r="D20" i="42"/>
  <c r="H20" i="42" s="1"/>
  <c r="D22" i="42"/>
  <c r="H22" i="42" s="1"/>
  <c r="D24" i="42"/>
  <c r="H24" i="42" s="1"/>
  <c r="D26" i="42"/>
  <c r="D28" i="42"/>
  <c r="H28" i="42" s="1"/>
  <c r="D30" i="42"/>
  <c r="D32" i="42"/>
  <c r="D34" i="42"/>
  <c r="D36" i="42"/>
  <c r="H36" i="42" s="1"/>
  <c r="D17" i="42"/>
  <c r="D15" i="42"/>
  <c r="D13" i="42"/>
  <c r="H13" i="42" s="1"/>
  <c r="D23" i="42"/>
  <c r="H23" i="42" s="1"/>
  <c r="H6" i="42"/>
  <c r="C42" i="15"/>
  <c r="D14" i="41"/>
  <c r="D16" i="41"/>
  <c r="D18" i="41"/>
  <c r="D20" i="41"/>
  <c r="D22" i="41"/>
  <c r="D24" i="41"/>
  <c r="D26" i="41"/>
  <c r="D28" i="41"/>
  <c r="D30" i="41"/>
  <c r="D32" i="41"/>
  <c r="D34" i="41"/>
  <c r="D36" i="41"/>
  <c r="D12" i="41"/>
  <c r="H12" i="41" s="1"/>
  <c r="D7" i="41"/>
  <c r="D15" i="41"/>
  <c r="D10" i="41"/>
  <c r="J8" i="10"/>
  <c r="I8" i="10"/>
  <c r="J7" i="2"/>
  <c r="I9" i="35"/>
  <c r="J9" i="35"/>
  <c r="F3" i="10"/>
  <c r="N3" i="10"/>
  <c r="G3" i="10"/>
  <c r="D23" i="6"/>
  <c r="I11" i="34"/>
  <c r="J11" i="34"/>
  <c r="D34" i="44"/>
  <c r="D17" i="44"/>
  <c r="D2" i="44"/>
  <c r="H2" i="44" s="1"/>
  <c r="I18" i="43"/>
  <c r="J18" i="43"/>
  <c r="F27" i="42"/>
  <c r="H27" i="42" s="1"/>
  <c r="D19" i="42"/>
  <c r="D27" i="41"/>
  <c r="H27" i="41" s="1"/>
  <c r="J24" i="41"/>
  <c r="J19" i="41"/>
  <c r="F17" i="41"/>
  <c r="H17" i="41" s="1"/>
  <c r="F10" i="36"/>
  <c r="N9" i="35"/>
  <c r="N13" i="35" s="1"/>
  <c r="G7" i="35"/>
  <c r="J9" i="6"/>
  <c r="I9" i="6"/>
  <c r="G3" i="11"/>
  <c r="N10" i="33"/>
  <c r="E48" i="15"/>
  <c r="N48" i="15" s="1"/>
  <c r="F3" i="47"/>
  <c r="H3" i="47" s="1"/>
  <c r="F5" i="47"/>
  <c r="H5" i="47" s="1"/>
  <c r="F7" i="47"/>
  <c r="H7" i="47" s="1"/>
  <c r="F9" i="47"/>
  <c r="F11" i="47"/>
  <c r="H11" i="47" s="1"/>
  <c r="F13" i="47"/>
  <c r="H13" i="47" s="1"/>
  <c r="F15" i="47"/>
  <c r="H15" i="47" s="1"/>
  <c r="F17" i="47"/>
  <c r="H17" i="47" s="1"/>
  <c r="F19" i="47"/>
  <c r="H19" i="47" s="1"/>
  <c r="F21" i="47"/>
  <c r="H21" i="47" s="1"/>
  <c r="F23" i="47"/>
  <c r="H23" i="47" s="1"/>
  <c r="F25" i="47"/>
  <c r="H25" i="47" s="1"/>
  <c r="F27" i="47"/>
  <c r="H27" i="47" s="1"/>
  <c r="F29" i="47"/>
  <c r="H29" i="47" s="1"/>
  <c r="F31" i="47"/>
  <c r="H31" i="47" s="1"/>
  <c r="F33" i="47"/>
  <c r="H33" i="47" s="1"/>
  <c r="F35" i="47"/>
  <c r="H35" i="47" s="1"/>
  <c r="F18" i="47"/>
  <c r="H18" i="47" s="1"/>
  <c r="D19" i="44"/>
  <c r="D4" i="44"/>
  <c r="I8" i="43"/>
  <c r="J8" i="43"/>
  <c r="D27" i="42"/>
  <c r="G8" i="13"/>
  <c r="N8" i="13"/>
  <c r="K13" i="36"/>
  <c r="L13" i="36" s="1"/>
  <c r="D10" i="36"/>
  <c r="N6" i="36"/>
  <c r="N13" i="36" s="1"/>
  <c r="F6" i="36"/>
  <c r="D9" i="35"/>
  <c r="D5" i="35"/>
  <c r="G3" i="35"/>
  <c r="D3" i="35"/>
  <c r="K3" i="2"/>
  <c r="D3" i="11"/>
  <c r="C13" i="11"/>
  <c r="D10" i="11" s="1"/>
  <c r="L3" i="11"/>
  <c r="F20" i="47"/>
  <c r="H20" i="47" s="1"/>
  <c r="D21" i="44"/>
  <c r="D6" i="44"/>
  <c r="I30" i="43"/>
  <c r="J30" i="43"/>
  <c r="H29" i="42"/>
  <c r="F21" i="42"/>
  <c r="H21" i="42" s="1"/>
  <c r="F16" i="42"/>
  <c r="H16" i="42" s="1"/>
  <c r="D11" i="42"/>
  <c r="H11" i="42" s="1"/>
  <c r="F29" i="41"/>
  <c r="H29" i="41" s="1"/>
  <c r="D4" i="41"/>
  <c r="H4" i="41" s="1"/>
  <c r="D11" i="35"/>
  <c r="L11" i="35"/>
  <c r="J7" i="10"/>
  <c r="I7" i="10"/>
  <c r="F5" i="10"/>
  <c r="L25" i="6"/>
  <c r="I22" i="6"/>
  <c r="J22" i="6"/>
  <c r="I15" i="6"/>
  <c r="J15" i="6"/>
  <c r="I9" i="2"/>
  <c r="I8" i="42"/>
  <c r="J8" i="42"/>
  <c r="F7" i="10"/>
  <c r="N7" i="10"/>
  <c r="K3" i="1"/>
  <c r="K38" i="15"/>
  <c r="G4" i="13"/>
  <c r="D15" i="6"/>
  <c r="H15" i="6" s="1"/>
  <c r="E13" i="11"/>
  <c r="F5" i="11" s="1"/>
  <c r="I8" i="2"/>
  <c r="J8" i="2"/>
  <c r="G4" i="2"/>
  <c r="D11" i="34"/>
  <c r="D7" i="34"/>
  <c r="D6" i="34"/>
  <c r="D9" i="34"/>
  <c r="D3" i="34"/>
  <c r="D12" i="34"/>
  <c r="F8" i="17"/>
  <c r="F6" i="17"/>
  <c r="F3" i="17"/>
  <c r="F10" i="17"/>
  <c r="F7" i="17"/>
  <c r="C13" i="4"/>
  <c r="D5" i="4" s="1"/>
  <c r="J10" i="2"/>
  <c r="N8" i="2"/>
  <c r="N6" i="2"/>
  <c r="G6" i="2"/>
  <c r="N10" i="11"/>
  <c r="G10" i="11"/>
  <c r="I12" i="34"/>
  <c r="D10" i="34"/>
  <c r="G7" i="8"/>
  <c r="N7" i="8"/>
  <c r="L42" i="15"/>
  <c r="L4" i="35"/>
  <c r="I18" i="6"/>
  <c r="J18" i="6"/>
  <c r="G12" i="2"/>
  <c r="I6" i="11"/>
  <c r="J6" i="11"/>
  <c r="I5" i="34"/>
  <c r="J5" i="34"/>
  <c r="N4" i="8"/>
  <c r="G4" i="8"/>
  <c r="F12" i="17"/>
  <c r="D8" i="33"/>
  <c r="L4" i="8"/>
  <c r="I8" i="4"/>
  <c r="J8" i="4"/>
  <c r="I12" i="7"/>
  <c r="J12" i="7"/>
  <c r="L12" i="8"/>
  <c r="G4" i="36"/>
  <c r="E13" i="35"/>
  <c r="F12" i="35" s="1"/>
  <c r="H12" i="35" s="1"/>
  <c r="K13" i="11"/>
  <c r="E13" i="8"/>
  <c r="F7" i="8" s="1"/>
  <c r="L7" i="23"/>
  <c r="I10" i="24"/>
  <c r="J10" i="24"/>
  <c r="L9" i="8"/>
  <c r="D9" i="8"/>
  <c r="G9" i="8"/>
  <c r="N10" i="23"/>
  <c r="G10" i="23"/>
  <c r="G6" i="10"/>
  <c r="G11" i="2"/>
  <c r="G9" i="33"/>
  <c r="I4" i="34"/>
  <c r="J4" i="34"/>
  <c r="E13" i="23"/>
  <c r="F8" i="23" s="1"/>
  <c r="I7" i="23"/>
  <c r="J7" i="23"/>
  <c r="I13" i="24"/>
  <c r="I11" i="25"/>
  <c r="J11" i="25"/>
  <c r="F4" i="26"/>
  <c r="F12" i="26"/>
  <c r="F5" i="26"/>
  <c r="F10" i="26"/>
  <c r="F9" i="26"/>
  <c r="F11" i="26"/>
  <c r="I11" i="36"/>
  <c r="F11" i="10"/>
  <c r="G11" i="10"/>
  <c r="K13" i="33"/>
  <c r="L13" i="33" s="1"/>
  <c r="N3" i="33"/>
  <c r="N13" i="33" s="1"/>
  <c r="G3" i="33"/>
  <c r="L5" i="8"/>
  <c r="J5" i="33"/>
  <c r="I5" i="33"/>
  <c r="F9" i="7"/>
  <c r="F5" i="7"/>
  <c r="F10" i="7"/>
  <c r="F3" i="7"/>
  <c r="F6" i="7"/>
  <c r="F8" i="7"/>
  <c r="I8" i="17"/>
  <c r="J8" i="17"/>
  <c r="L6" i="35"/>
  <c r="L12" i="10"/>
  <c r="L7" i="10"/>
  <c r="N4" i="10"/>
  <c r="G4" i="10"/>
  <c r="L4" i="2"/>
  <c r="I3" i="34"/>
  <c r="J3" i="34"/>
  <c r="I6" i="23"/>
  <c r="J6" i="23"/>
  <c r="I7" i="27"/>
  <c r="J7" i="27"/>
  <c r="G49" i="15"/>
  <c r="E13" i="13"/>
  <c r="F8" i="13" s="1"/>
  <c r="D11" i="36"/>
  <c r="J12" i="11"/>
  <c r="J4" i="11"/>
  <c r="E13" i="33"/>
  <c r="F10" i="33" s="1"/>
  <c r="H10" i="33" s="1"/>
  <c r="L10" i="34"/>
  <c r="J12" i="23"/>
  <c r="I12" i="23"/>
  <c r="G9" i="4"/>
  <c r="N9" i="4"/>
  <c r="G10" i="13"/>
  <c r="D8" i="35"/>
  <c r="I10" i="2"/>
  <c r="L8" i="2"/>
  <c r="N12" i="34"/>
  <c r="L8" i="34"/>
  <c r="D8" i="34"/>
  <c r="E13" i="34"/>
  <c r="F10" i="34" s="1"/>
  <c r="N3" i="34"/>
  <c r="I8" i="7"/>
  <c r="J8" i="7"/>
  <c r="C13" i="8"/>
  <c r="D4" i="8" s="1"/>
  <c r="G10" i="17"/>
  <c r="L4" i="26"/>
  <c r="K13" i="26"/>
  <c r="G4" i="27"/>
  <c r="N4" i="27"/>
  <c r="J4" i="28"/>
  <c r="I4" i="28"/>
  <c r="I3" i="32"/>
  <c r="J3" i="32"/>
  <c r="G3" i="7"/>
  <c r="G8" i="14"/>
  <c r="N7" i="24"/>
  <c r="L8" i="25"/>
  <c r="L6" i="25"/>
  <c r="L4" i="25"/>
  <c r="K13" i="25"/>
  <c r="J9" i="26"/>
  <c r="I9" i="26"/>
  <c r="J4" i="30"/>
  <c r="I4" i="30"/>
  <c r="G8" i="34"/>
  <c r="G12" i="8"/>
  <c r="N8" i="14"/>
  <c r="J6" i="14"/>
  <c r="K13" i="24"/>
  <c r="L13" i="24" s="1"/>
  <c r="J9" i="24"/>
  <c r="D6" i="24"/>
  <c r="F4" i="24"/>
  <c r="L12" i="25"/>
  <c r="J4" i="25"/>
  <c r="I6" i="27"/>
  <c r="J6" i="27"/>
  <c r="F11" i="6"/>
  <c r="D5" i="34"/>
  <c r="G6" i="7"/>
  <c r="F9" i="8"/>
  <c r="H9" i="8" s="1"/>
  <c r="K13" i="23"/>
  <c r="N8" i="23"/>
  <c r="K13" i="17"/>
  <c r="N11" i="4"/>
  <c r="G11" i="4"/>
  <c r="N6" i="4"/>
  <c r="N13" i="4" s="1"/>
  <c r="G6" i="4"/>
  <c r="I4" i="14"/>
  <c r="N11" i="24"/>
  <c r="F11" i="24"/>
  <c r="H11" i="24" s="1"/>
  <c r="G11" i="24"/>
  <c r="D4" i="24"/>
  <c r="I11" i="28"/>
  <c r="J11" i="28"/>
  <c r="D4" i="30"/>
  <c r="D8" i="30"/>
  <c r="D10" i="30"/>
  <c r="D3" i="30"/>
  <c r="D12" i="30"/>
  <c r="D11" i="30"/>
  <c r="D6" i="30"/>
  <c r="I10" i="16"/>
  <c r="J10" i="16"/>
  <c r="F5" i="17"/>
  <c r="G5" i="17"/>
  <c r="F3" i="24"/>
  <c r="L11" i="31"/>
  <c r="G5" i="31"/>
  <c r="N5" i="31"/>
  <c r="D9" i="24"/>
  <c r="H9" i="24" s="1"/>
  <c r="D7" i="24"/>
  <c r="H7" i="24" s="1"/>
  <c r="J7" i="24"/>
  <c r="I7" i="24"/>
  <c r="N12" i="25"/>
  <c r="G12" i="25"/>
  <c r="G6" i="26"/>
  <c r="F6" i="26"/>
  <c r="N6" i="26"/>
  <c r="N13" i="26" s="1"/>
  <c r="O13" i="26" s="1"/>
  <c r="O34" i="1" s="1"/>
  <c r="N34" i="1" s="1"/>
  <c r="D6" i="14"/>
  <c r="N4" i="14"/>
  <c r="C13" i="25"/>
  <c r="D4" i="25" s="1"/>
  <c r="F19" i="6"/>
  <c r="H19" i="6" s="1"/>
  <c r="F4" i="6"/>
  <c r="H4" i="6" s="1"/>
  <c r="E3" i="2"/>
  <c r="C13" i="23"/>
  <c r="I8" i="23"/>
  <c r="J8" i="23"/>
  <c r="C13" i="17"/>
  <c r="D6" i="17" s="1"/>
  <c r="G11" i="14"/>
  <c r="N11" i="14"/>
  <c r="G6" i="30"/>
  <c r="N6" i="30"/>
  <c r="E13" i="30"/>
  <c r="F6" i="30" s="1"/>
  <c r="H6" i="30" s="1"/>
  <c r="F9" i="16"/>
  <c r="G25" i="6"/>
  <c r="F21" i="6"/>
  <c r="J12" i="6"/>
  <c r="F6" i="6"/>
  <c r="I9" i="11"/>
  <c r="J9" i="11"/>
  <c r="F4" i="33"/>
  <c r="H4" i="33" s="1"/>
  <c r="G4" i="33"/>
  <c r="I10" i="7"/>
  <c r="J10" i="7"/>
  <c r="F4" i="7"/>
  <c r="N11" i="8"/>
  <c r="N3" i="8"/>
  <c r="N6" i="23"/>
  <c r="F11" i="17"/>
  <c r="D8" i="17"/>
  <c r="N4" i="17"/>
  <c r="N3" i="17"/>
  <c r="G3" i="17"/>
  <c r="L5" i="4"/>
  <c r="E13" i="14"/>
  <c r="F11" i="14" s="1"/>
  <c r="J7" i="14"/>
  <c r="N5" i="14"/>
  <c r="G8" i="27"/>
  <c r="I4" i="16"/>
  <c r="J4" i="16"/>
  <c r="E3" i="1"/>
  <c r="E38" i="15"/>
  <c r="F3" i="15" s="1"/>
  <c r="F23" i="6"/>
  <c r="F8" i="6"/>
  <c r="K13" i="34"/>
  <c r="L13" i="34" s="1"/>
  <c r="L11" i="8"/>
  <c r="L3" i="8"/>
  <c r="N12" i="23"/>
  <c r="G11" i="23"/>
  <c r="N9" i="23"/>
  <c r="G5" i="23"/>
  <c r="N5" i="23"/>
  <c r="N13" i="23" s="1"/>
  <c r="F5" i="23"/>
  <c r="N12" i="17"/>
  <c r="L4" i="17"/>
  <c r="C13" i="14"/>
  <c r="L13" i="14" s="1"/>
  <c r="N13" i="14"/>
  <c r="J3" i="24"/>
  <c r="C13" i="26"/>
  <c r="D8" i="26" s="1"/>
  <c r="D3" i="26"/>
  <c r="G3" i="26"/>
  <c r="F3" i="28"/>
  <c r="F9" i="28"/>
  <c r="F11" i="28"/>
  <c r="F10" i="28"/>
  <c r="F5" i="28"/>
  <c r="F12" i="28"/>
  <c r="E13" i="31"/>
  <c r="F10" i="31" s="1"/>
  <c r="N7" i="7"/>
  <c r="N13" i="7" s="1"/>
  <c r="O13" i="7" s="1"/>
  <c r="O7" i="1" s="1"/>
  <c r="N7" i="1" s="1"/>
  <c r="F7" i="7"/>
  <c r="J5" i="7"/>
  <c r="G9" i="17"/>
  <c r="D12" i="4"/>
  <c r="G10" i="4"/>
  <c r="L8" i="4"/>
  <c r="F5" i="24"/>
  <c r="H5" i="24" s="1"/>
  <c r="I5" i="27"/>
  <c r="J5" i="27"/>
  <c r="G10" i="28"/>
  <c r="B25" i="6"/>
  <c r="F12" i="6"/>
  <c r="J3" i="6"/>
  <c r="L12" i="2"/>
  <c r="G8" i="33"/>
  <c r="G10" i="34"/>
  <c r="G7" i="34"/>
  <c r="G8" i="8"/>
  <c r="F10" i="4"/>
  <c r="L12" i="14"/>
  <c r="G12" i="24"/>
  <c r="N12" i="24"/>
  <c r="L6" i="24"/>
  <c r="D3" i="24"/>
  <c r="I5" i="26"/>
  <c r="J5" i="26"/>
  <c r="I5" i="28"/>
  <c r="J5" i="28"/>
  <c r="D9" i="30"/>
  <c r="G5" i="35"/>
  <c r="J20" i="6"/>
  <c r="F14" i="6"/>
  <c r="N8" i="34"/>
  <c r="N9" i="8"/>
  <c r="N8" i="8"/>
  <c r="F8" i="8"/>
  <c r="J9" i="23"/>
  <c r="G5" i="4"/>
  <c r="J12" i="14"/>
  <c r="G5" i="14"/>
  <c r="G3" i="14"/>
  <c r="D12" i="24"/>
  <c r="H12" i="24" s="1"/>
  <c r="F10" i="24"/>
  <c r="H10" i="24" s="1"/>
  <c r="N11" i="25"/>
  <c r="J3" i="25"/>
  <c r="L3" i="7"/>
  <c r="G11" i="8"/>
  <c r="I6" i="8"/>
  <c r="G3" i="23"/>
  <c r="G12" i="17"/>
  <c r="L10" i="17"/>
  <c r="I7" i="17"/>
  <c r="G4" i="17"/>
  <c r="J10" i="14"/>
  <c r="F8" i="24"/>
  <c r="J6" i="24"/>
  <c r="L11" i="25"/>
  <c r="J5" i="25"/>
  <c r="J4" i="29"/>
  <c r="I4" i="29"/>
  <c r="I10" i="32"/>
  <c r="J10" i="32"/>
  <c r="F18" i="6"/>
  <c r="F12" i="33"/>
  <c r="H12" i="33" s="1"/>
  <c r="G12" i="33"/>
  <c r="D4" i="34"/>
  <c r="C13" i="7"/>
  <c r="G11" i="7"/>
  <c r="K13" i="7"/>
  <c r="F3" i="8"/>
  <c r="G3" i="8"/>
  <c r="F9" i="23"/>
  <c r="I8" i="24"/>
  <c r="J8" i="24"/>
  <c r="D7" i="25"/>
  <c r="G7" i="26"/>
  <c r="F7" i="26"/>
  <c r="N7" i="27"/>
  <c r="N5" i="17"/>
  <c r="E13" i="4"/>
  <c r="L6" i="4"/>
  <c r="I3" i="4"/>
  <c r="J3" i="4"/>
  <c r="D3" i="14"/>
  <c r="D8" i="24"/>
  <c r="J11" i="26"/>
  <c r="I11" i="26"/>
  <c r="K13" i="27"/>
  <c r="F4" i="28"/>
  <c r="I6" i="32"/>
  <c r="J6" i="32"/>
  <c r="K13" i="16"/>
  <c r="L3" i="16"/>
  <c r="I11" i="5"/>
  <c r="J11" i="5"/>
  <c r="L9" i="30"/>
  <c r="F4" i="30"/>
  <c r="H4" i="30" s="1"/>
  <c r="I3" i="16"/>
  <c r="J3" i="16"/>
  <c r="L11" i="32"/>
  <c r="I18" i="15"/>
  <c r="J18" i="15"/>
  <c r="I8" i="5"/>
  <c r="J4" i="12"/>
  <c r="I4" i="12"/>
  <c r="J9" i="38"/>
  <c r="I7" i="29"/>
  <c r="C13" i="31"/>
  <c r="D3" i="31" s="1"/>
  <c r="J7" i="16"/>
  <c r="I7" i="16"/>
  <c r="F9" i="32"/>
  <c r="H9" i="32" s="1"/>
  <c r="I4" i="32"/>
  <c r="I12" i="37"/>
  <c r="J12" i="37"/>
  <c r="K13" i="20"/>
  <c r="L4" i="20"/>
  <c r="L10" i="28"/>
  <c r="N7" i="28"/>
  <c r="G7" i="28"/>
  <c r="D11" i="29"/>
  <c r="G9" i="16"/>
  <c r="N9" i="16"/>
  <c r="E13" i="16"/>
  <c r="L6" i="32"/>
  <c r="I5" i="5"/>
  <c r="J5" i="5"/>
  <c r="G7" i="25"/>
  <c r="N5" i="25"/>
  <c r="N13" i="25" s="1"/>
  <c r="G10" i="27"/>
  <c r="L12" i="29"/>
  <c r="N9" i="29"/>
  <c r="N13" i="29" s="1"/>
  <c r="G10" i="31"/>
  <c r="D3" i="16"/>
  <c r="G11" i="32"/>
  <c r="D9" i="32"/>
  <c r="D5" i="5"/>
  <c r="J12" i="12"/>
  <c r="I12" i="12"/>
  <c r="N12" i="14"/>
  <c r="G4" i="24"/>
  <c r="F3" i="26"/>
  <c r="F10" i="27"/>
  <c r="E13" i="27"/>
  <c r="F4" i="27" s="1"/>
  <c r="K13" i="28"/>
  <c r="L3" i="28"/>
  <c r="D9" i="29"/>
  <c r="I5" i="29"/>
  <c r="G9" i="30"/>
  <c r="N9" i="30"/>
  <c r="L5" i="30"/>
  <c r="I12" i="31"/>
  <c r="J6" i="31"/>
  <c r="C13" i="16"/>
  <c r="D7" i="16" s="1"/>
  <c r="F11" i="32"/>
  <c r="G10" i="25"/>
  <c r="N9" i="26"/>
  <c r="F8" i="26"/>
  <c r="G8" i="26"/>
  <c r="N8" i="26"/>
  <c r="I3" i="28"/>
  <c r="L3" i="29"/>
  <c r="I12" i="30"/>
  <c r="I30" i="15"/>
  <c r="D10" i="5"/>
  <c r="D9" i="12"/>
  <c r="G9" i="12"/>
  <c r="K13" i="12"/>
  <c r="L13" i="12" s="1"/>
  <c r="L3" i="12"/>
  <c r="I12" i="29"/>
  <c r="J12" i="29"/>
  <c r="G7" i="30"/>
  <c r="J8" i="31"/>
  <c r="I8" i="31"/>
  <c r="F10" i="32"/>
  <c r="F3" i="32"/>
  <c r="F6" i="32"/>
  <c r="D6" i="32"/>
  <c r="I4" i="5"/>
  <c r="J4" i="5"/>
  <c r="I5" i="38"/>
  <c r="J5" i="38"/>
  <c r="J10" i="30"/>
  <c r="D7" i="30"/>
  <c r="F8" i="31"/>
  <c r="F8" i="32"/>
  <c r="N8" i="32"/>
  <c r="G8" i="32"/>
  <c r="I33" i="15"/>
  <c r="J33" i="15"/>
  <c r="J6" i="20"/>
  <c r="I6" i="20"/>
  <c r="E13" i="25"/>
  <c r="F11" i="25" s="1"/>
  <c r="G8" i="25"/>
  <c r="I4" i="26"/>
  <c r="J8" i="29"/>
  <c r="D5" i="29"/>
  <c r="G3" i="29"/>
  <c r="N8" i="30"/>
  <c r="G3" i="30"/>
  <c r="D12" i="31"/>
  <c r="D8" i="31"/>
  <c r="D3" i="5"/>
  <c r="D11" i="5"/>
  <c r="D9" i="5"/>
  <c r="D3" i="12"/>
  <c r="D10" i="12"/>
  <c r="D5" i="12"/>
  <c r="D7" i="12"/>
  <c r="F6" i="28"/>
  <c r="N4" i="28"/>
  <c r="N13" i="28" s="1"/>
  <c r="O13" i="28" s="1"/>
  <c r="O32" i="1" s="1"/>
  <c r="N32" i="1" s="1"/>
  <c r="F3" i="29"/>
  <c r="H3" i="29" s="1"/>
  <c r="E13" i="29"/>
  <c r="F9" i="29" s="1"/>
  <c r="H9" i="29" s="1"/>
  <c r="D5" i="30"/>
  <c r="L4" i="16"/>
  <c r="L10" i="32"/>
  <c r="L5" i="32"/>
  <c r="K13" i="32"/>
  <c r="I11" i="12"/>
  <c r="J11" i="12"/>
  <c r="L12" i="26"/>
  <c r="D6" i="26"/>
  <c r="I6" i="28"/>
  <c r="J6" i="28"/>
  <c r="C13" i="28"/>
  <c r="G13" i="28" s="1"/>
  <c r="J10" i="29"/>
  <c r="I10" i="29"/>
  <c r="F8" i="29"/>
  <c r="J5" i="32"/>
  <c r="I5" i="32"/>
  <c r="J12" i="5"/>
  <c r="I12" i="5"/>
  <c r="D10" i="29"/>
  <c r="N4" i="30"/>
  <c r="N13" i="30" s="1"/>
  <c r="L7" i="32"/>
  <c r="F5" i="32"/>
  <c r="L3" i="32"/>
  <c r="C13" i="32"/>
  <c r="D10" i="32" s="1"/>
  <c r="D3" i="32"/>
  <c r="I26" i="15"/>
  <c r="J26" i="15"/>
  <c r="D11" i="12"/>
  <c r="C13" i="27"/>
  <c r="D9" i="27" s="1"/>
  <c r="I11" i="27"/>
  <c r="J9" i="28"/>
  <c r="D8" i="29"/>
  <c r="L4" i="29"/>
  <c r="J8" i="30"/>
  <c r="I8" i="30"/>
  <c r="D10" i="16"/>
  <c r="D4" i="16"/>
  <c r="I9" i="15"/>
  <c r="J9" i="15"/>
  <c r="F3" i="37"/>
  <c r="G3" i="37"/>
  <c r="E13" i="37"/>
  <c r="F6" i="37" s="1"/>
  <c r="N3" i="37"/>
  <c r="F6" i="24"/>
  <c r="H6" i="24" s="1"/>
  <c r="N4" i="24"/>
  <c r="N13" i="24" s="1"/>
  <c r="O13" i="24" s="1"/>
  <c r="L11" i="29"/>
  <c r="J6" i="29"/>
  <c r="K13" i="30"/>
  <c r="L13" i="30" s="1"/>
  <c r="K13" i="31"/>
  <c r="L13" i="31" s="1"/>
  <c r="G7" i="32"/>
  <c r="D8" i="20"/>
  <c r="L8" i="20"/>
  <c r="L6" i="17"/>
  <c r="G12" i="26"/>
  <c r="N3" i="27"/>
  <c r="N13" i="27" s="1"/>
  <c r="L7" i="28"/>
  <c r="I11" i="29"/>
  <c r="L9" i="29"/>
  <c r="D6" i="29"/>
  <c r="G11" i="31"/>
  <c r="N13" i="16"/>
  <c r="F7" i="32"/>
  <c r="N7" i="32"/>
  <c r="D6" i="5"/>
  <c r="K13" i="37"/>
  <c r="J10" i="12"/>
  <c r="I10" i="12"/>
  <c r="G7" i="12"/>
  <c r="F12" i="32"/>
  <c r="N12" i="32"/>
  <c r="I35" i="15"/>
  <c r="I20" i="15"/>
  <c r="N10" i="5"/>
  <c r="G7" i="37"/>
  <c r="L9" i="12"/>
  <c r="G6" i="12"/>
  <c r="N6" i="12"/>
  <c r="J11" i="38"/>
  <c r="L9" i="38"/>
  <c r="I7" i="22"/>
  <c r="N5" i="22"/>
  <c r="E13" i="22"/>
  <c r="F5" i="22" s="1"/>
  <c r="G5" i="22"/>
  <c r="L7" i="21"/>
  <c r="I6" i="9"/>
  <c r="J6" i="9"/>
  <c r="G4" i="9"/>
  <c r="L4" i="9"/>
  <c r="N10" i="21"/>
  <c r="G10" i="21"/>
  <c r="L8" i="18"/>
  <c r="G8" i="18"/>
  <c r="C13" i="18"/>
  <c r="D8" i="18" s="1"/>
  <c r="N5" i="5"/>
  <c r="N4" i="5"/>
  <c r="C13" i="38"/>
  <c r="D4" i="38" s="1"/>
  <c r="L12" i="20"/>
  <c r="F9" i="22"/>
  <c r="G7" i="21"/>
  <c r="K13" i="9"/>
  <c r="L13" i="9" s="1"/>
  <c r="L6" i="9"/>
  <c r="N8" i="5"/>
  <c r="G7" i="5"/>
  <c r="L5" i="5"/>
  <c r="D4" i="5"/>
  <c r="J11" i="37"/>
  <c r="D10" i="37"/>
  <c r="F5" i="37"/>
  <c r="L3" i="37"/>
  <c r="I11" i="22"/>
  <c r="J11" i="22"/>
  <c r="L9" i="22"/>
  <c r="I4" i="21"/>
  <c r="J4" i="21"/>
  <c r="I5" i="37"/>
  <c r="I12" i="21"/>
  <c r="J12" i="21"/>
  <c r="I10" i="18"/>
  <c r="J10" i="18"/>
  <c r="G10" i="5"/>
  <c r="C13" i="37"/>
  <c r="D3" i="37" s="1"/>
  <c r="D9" i="38"/>
  <c r="D7" i="5"/>
  <c r="N3" i="5"/>
  <c r="N10" i="12"/>
  <c r="G7" i="38"/>
  <c r="N7" i="38"/>
  <c r="N13" i="38" s="1"/>
  <c r="C13" i="22"/>
  <c r="D4" i="22"/>
  <c r="N9" i="21"/>
  <c r="G9" i="21"/>
  <c r="I6" i="21"/>
  <c r="J6" i="21"/>
  <c r="G10" i="26"/>
  <c r="N4" i="31"/>
  <c r="N13" i="31" s="1"/>
  <c r="F4" i="32"/>
  <c r="N4" i="32"/>
  <c r="N13" i="32" s="1"/>
  <c r="O13" i="32" s="1"/>
  <c r="O28" i="1" s="1"/>
  <c r="N28" i="1" s="1"/>
  <c r="K13" i="5"/>
  <c r="L13" i="5" s="1"/>
  <c r="G5" i="12"/>
  <c r="E13" i="12"/>
  <c r="F10" i="12" s="1"/>
  <c r="H10" i="12" s="1"/>
  <c r="J3" i="12"/>
  <c r="L8" i="38"/>
  <c r="G3" i="38"/>
  <c r="E13" i="38"/>
  <c r="F10" i="38" s="1"/>
  <c r="H10" i="38" s="1"/>
  <c r="N6" i="20"/>
  <c r="F6" i="22"/>
  <c r="N13" i="22"/>
  <c r="D3" i="38"/>
  <c r="N8" i="9"/>
  <c r="N13" i="9" s="1"/>
  <c r="O13" i="9" s="1"/>
  <c r="O8" i="1" s="1"/>
  <c r="N8" i="1" s="1"/>
  <c r="F8" i="9"/>
  <c r="G8" i="9"/>
  <c r="J5" i="1"/>
  <c r="I5" i="1"/>
  <c r="F11" i="30"/>
  <c r="H11" i="30" s="1"/>
  <c r="G3" i="31"/>
  <c r="J25" i="15"/>
  <c r="J10" i="15"/>
  <c r="G3" i="5"/>
  <c r="N7" i="37"/>
  <c r="K13" i="22"/>
  <c r="L13" i="22" s="1"/>
  <c r="J13" i="1"/>
  <c r="I13" i="1"/>
  <c r="G9" i="37"/>
  <c r="I9" i="20"/>
  <c r="G10" i="22"/>
  <c r="F3" i="22"/>
  <c r="J11" i="21"/>
  <c r="I11" i="21"/>
  <c r="N11" i="5"/>
  <c r="E13" i="5"/>
  <c r="F4" i="5" s="1"/>
  <c r="H4" i="5" s="1"/>
  <c r="N12" i="37"/>
  <c r="D6" i="37"/>
  <c r="D12" i="38"/>
  <c r="N10" i="38"/>
  <c r="G10" i="38"/>
  <c r="L4" i="38"/>
  <c r="K13" i="38"/>
  <c r="L13" i="38" s="1"/>
  <c r="N13" i="20"/>
  <c r="D10" i="22"/>
  <c r="L10" i="22"/>
  <c r="N8" i="21"/>
  <c r="G8" i="21"/>
  <c r="J6" i="5"/>
  <c r="J4" i="37"/>
  <c r="D10" i="38"/>
  <c r="G11" i="20"/>
  <c r="N11" i="20"/>
  <c r="J5" i="21"/>
  <c r="I5" i="21"/>
  <c r="F3" i="9"/>
  <c r="F7" i="9"/>
  <c r="F11" i="9"/>
  <c r="F4" i="9"/>
  <c r="G5" i="30"/>
  <c r="G7" i="31"/>
  <c r="G4" i="31"/>
  <c r="I9" i="32"/>
  <c r="N5" i="37"/>
  <c r="G8" i="12"/>
  <c r="N8" i="12"/>
  <c r="N13" i="12" s="1"/>
  <c r="E13" i="20"/>
  <c r="F8" i="20" s="1"/>
  <c r="N5" i="21"/>
  <c r="D5" i="27"/>
  <c r="D6" i="16"/>
  <c r="G12" i="32"/>
  <c r="N9" i="5"/>
  <c r="L7" i="5"/>
  <c r="F7" i="37"/>
  <c r="D8" i="12"/>
  <c r="L11" i="38"/>
  <c r="G4" i="38"/>
  <c r="C13" i="20"/>
  <c r="D12" i="20" s="1"/>
  <c r="L9" i="20"/>
  <c r="G5" i="20"/>
  <c r="C13" i="21"/>
  <c r="D4" i="21" s="1"/>
  <c r="G7" i="9"/>
  <c r="L7" i="9"/>
  <c r="D7" i="9"/>
  <c r="G11" i="18"/>
  <c r="N11" i="18"/>
  <c r="L20" i="1"/>
  <c r="G7" i="1"/>
  <c r="G29" i="1"/>
  <c r="J22" i="1"/>
  <c r="G4" i="18"/>
  <c r="F8" i="19"/>
  <c r="I33" i="1"/>
  <c r="G31" i="1"/>
  <c r="G20" i="1"/>
  <c r="G9" i="1"/>
  <c r="G8" i="22"/>
  <c r="E13" i="21"/>
  <c r="F9" i="21" s="1"/>
  <c r="L3" i="21"/>
  <c r="G5" i="9"/>
  <c r="N5" i="18"/>
  <c r="G11" i="1"/>
  <c r="L6" i="3"/>
  <c r="F5" i="9"/>
  <c r="F5" i="19"/>
  <c r="F9" i="19"/>
  <c r="G11" i="19"/>
  <c r="N11" i="19"/>
  <c r="L12" i="3"/>
  <c r="L8" i="3"/>
  <c r="L4" i="3"/>
  <c r="N10" i="18"/>
  <c r="J9" i="19"/>
  <c r="F4" i="19"/>
  <c r="G35" i="1"/>
  <c r="G24" i="1"/>
  <c r="J10" i="3"/>
  <c r="J6" i="3"/>
  <c r="N10" i="22"/>
  <c r="G7" i="18"/>
  <c r="L28" i="1"/>
  <c r="G15" i="1"/>
  <c r="G4" i="1"/>
  <c r="G12" i="22"/>
  <c r="G9" i="22"/>
  <c r="J3" i="21"/>
  <c r="G37" i="1"/>
  <c r="J30" i="1"/>
  <c r="L8" i="1"/>
  <c r="G12" i="3"/>
  <c r="N12" i="3"/>
  <c r="G8" i="3"/>
  <c r="N8" i="3"/>
  <c r="G4" i="3"/>
  <c r="N4" i="3"/>
  <c r="N13" i="3" s="1"/>
  <c r="E13" i="3"/>
  <c r="G6" i="22"/>
  <c r="G3" i="22"/>
  <c r="D11" i="21"/>
  <c r="N4" i="21"/>
  <c r="N13" i="21" s="1"/>
  <c r="G12" i="9"/>
  <c r="G12" i="18"/>
  <c r="G28" i="1"/>
  <c r="G17" i="1"/>
  <c r="J10" i="1"/>
  <c r="D4" i="12"/>
  <c r="G4" i="20"/>
  <c r="N10" i="9"/>
  <c r="G9" i="9"/>
  <c r="F6" i="9"/>
  <c r="G5" i="18"/>
  <c r="L3" i="18"/>
  <c r="J5" i="19"/>
  <c r="I21" i="1"/>
  <c r="G19" i="1"/>
  <c r="G8" i="1"/>
  <c r="C13" i="3"/>
  <c r="G6" i="38"/>
  <c r="D3" i="21"/>
  <c r="F9" i="9"/>
  <c r="G3" i="9"/>
  <c r="C13" i="9"/>
  <c r="N6" i="18"/>
  <c r="N13" i="18" s="1"/>
  <c r="G12" i="19"/>
  <c r="G7" i="19"/>
  <c r="N7" i="19"/>
  <c r="L12" i="1"/>
  <c r="G3" i="18"/>
  <c r="E13" i="18"/>
  <c r="F12" i="18" s="1"/>
  <c r="F12" i="19"/>
  <c r="G32" i="1"/>
  <c r="J14" i="1"/>
  <c r="G8" i="20"/>
  <c r="J10" i="9"/>
  <c r="D5" i="18"/>
  <c r="F3" i="19"/>
  <c r="L36" i="1"/>
  <c r="I25" i="1"/>
  <c r="G23" i="1"/>
  <c r="G12" i="1"/>
  <c r="I10" i="19"/>
  <c r="G3" i="19"/>
  <c r="N3" i="19"/>
  <c r="L16" i="1"/>
  <c r="L5" i="21"/>
  <c r="F10" i="19"/>
  <c r="J8" i="19"/>
  <c r="G36" i="1"/>
  <c r="I3" i="3"/>
  <c r="J3" i="3"/>
  <c r="D12" i="12"/>
  <c r="G12" i="20"/>
  <c r="G4" i="22"/>
  <c r="F10" i="9"/>
  <c r="L11" i="18"/>
  <c r="G6" i="18"/>
  <c r="C13" i="19"/>
  <c r="L13" i="19" s="1"/>
  <c r="L3" i="19"/>
  <c r="G27" i="1"/>
  <c r="G16" i="1"/>
  <c r="I11" i="3"/>
  <c r="J11" i="3"/>
  <c r="G9" i="3"/>
  <c r="I7" i="3"/>
  <c r="J7" i="3"/>
  <c r="G5" i="3"/>
  <c r="F11" i="12" l="1"/>
  <c r="G13" i="32"/>
  <c r="L13" i="20"/>
  <c r="F11" i="23"/>
  <c r="F4" i="8"/>
  <c r="L13" i="7"/>
  <c r="D3" i="28"/>
  <c r="H3" i="28" s="1"/>
  <c r="F8" i="34"/>
  <c r="H8" i="34" s="1"/>
  <c r="G13" i="10"/>
  <c r="F7" i="28"/>
  <c r="H10" i="32"/>
  <c r="L13" i="32"/>
  <c r="F4" i="31"/>
  <c r="H4" i="27"/>
  <c r="F4" i="25"/>
  <c r="F7" i="14"/>
  <c r="F3" i="33"/>
  <c r="H3" i="33" s="1"/>
  <c r="H3" i="26"/>
  <c r="F12" i="34"/>
  <c r="H12" i="34" s="1"/>
  <c r="F6" i="31"/>
  <c r="F7" i="30"/>
  <c r="H7" i="30" s="1"/>
  <c r="F7" i="25"/>
  <c r="F11" i="7"/>
  <c r="F12" i="7"/>
  <c r="H8" i="20"/>
  <c r="F6" i="12"/>
  <c r="H6" i="12" s="1"/>
  <c r="H8" i="31"/>
  <c r="D12" i="36"/>
  <c r="D4" i="36"/>
  <c r="F3" i="30"/>
  <c r="H3" i="30" s="1"/>
  <c r="F7" i="18"/>
  <c r="D4" i="27"/>
  <c r="D7" i="32"/>
  <c r="F5" i="8"/>
  <c r="H8" i="13"/>
  <c r="L13" i="8"/>
  <c r="D8" i="5"/>
  <c r="D9" i="20"/>
  <c r="L13" i="21"/>
  <c r="F7" i="27"/>
  <c r="L13" i="17"/>
  <c r="H6" i="37"/>
  <c r="D7" i="27"/>
  <c r="L13" i="16"/>
  <c r="F8" i="33"/>
  <c r="H8" i="33" s="1"/>
  <c r="D3" i="18"/>
  <c r="G13" i="26"/>
  <c r="D7" i="10"/>
  <c r="F10" i="23"/>
  <c r="F9" i="38"/>
  <c r="H9" i="38" s="1"/>
  <c r="H3" i="37"/>
  <c r="F12" i="20"/>
  <c r="D4" i="20"/>
  <c r="F3" i="5"/>
  <c r="H3" i="5" s="1"/>
  <c r="D8" i="13"/>
  <c r="D6" i="36"/>
  <c r="H6" i="36" s="1"/>
  <c r="F6" i="21"/>
  <c r="H6" i="32"/>
  <c r="L13" i="18"/>
  <c r="D9" i="18"/>
  <c r="F12" i="37"/>
  <c r="L13" i="37"/>
  <c r="D5" i="32"/>
  <c r="H5" i="32" s="1"/>
  <c r="H3" i="32"/>
  <c r="H8" i="24"/>
  <c r="L13" i="25"/>
  <c r="D12" i="17"/>
  <c r="D8" i="36"/>
  <c r="H7" i="6"/>
  <c r="H21" i="6"/>
  <c r="H6" i="6"/>
  <c r="H8" i="6"/>
  <c r="G3" i="15"/>
  <c r="H17" i="6"/>
  <c r="H11" i="6"/>
  <c r="H12" i="6"/>
  <c r="H23" i="6"/>
  <c r="H18" i="6"/>
  <c r="H14" i="6"/>
  <c r="O36" i="1"/>
  <c r="N36" i="1" s="1"/>
  <c r="J13" i="24"/>
  <c r="I13" i="28"/>
  <c r="J13" i="28"/>
  <c r="H4" i="25"/>
  <c r="I9" i="3"/>
  <c r="J9" i="3"/>
  <c r="J12" i="20"/>
  <c r="I12" i="20"/>
  <c r="I3" i="19"/>
  <c r="J3" i="19"/>
  <c r="I12" i="9"/>
  <c r="J12" i="9"/>
  <c r="H12" i="20"/>
  <c r="D9" i="9"/>
  <c r="H9" i="9" s="1"/>
  <c r="D6" i="9"/>
  <c r="D12" i="9"/>
  <c r="H12" i="9" s="1"/>
  <c r="D5" i="9"/>
  <c r="H5" i="9" s="1"/>
  <c r="D8" i="9"/>
  <c r="D11" i="9"/>
  <c r="D10" i="9"/>
  <c r="F5" i="18"/>
  <c r="H5" i="18" s="1"/>
  <c r="I3" i="38"/>
  <c r="J3" i="38"/>
  <c r="D3" i="9"/>
  <c r="I9" i="12"/>
  <c r="J9" i="12"/>
  <c r="D7" i="31"/>
  <c r="I3" i="14"/>
  <c r="J3" i="14"/>
  <c r="I10" i="28"/>
  <c r="J10" i="28"/>
  <c r="D11" i="31"/>
  <c r="I12" i="8"/>
  <c r="J12" i="8"/>
  <c r="D11" i="14"/>
  <c r="H11" i="14" s="1"/>
  <c r="D10" i="4"/>
  <c r="I4" i="36"/>
  <c r="J4" i="36"/>
  <c r="D7" i="17"/>
  <c r="I12" i="2"/>
  <c r="J12" i="2"/>
  <c r="K41" i="15"/>
  <c r="J3" i="10"/>
  <c r="I3" i="10"/>
  <c r="H30" i="41"/>
  <c r="H28" i="43"/>
  <c r="H3" i="44"/>
  <c r="D12" i="10"/>
  <c r="H14" i="39"/>
  <c r="G47" i="15"/>
  <c r="D12" i="19"/>
  <c r="H12" i="19" s="1"/>
  <c r="J24" i="1"/>
  <c r="I24" i="1"/>
  <c r="I31" i="1"/>
  <c r="J31" i="1"/>
  <c r="I8" i="12"/>
  <c r="J8" i="12"/>
  <c r="J9" i="37"/>
  <c r="I9" i="37"/>
  <c r="D11" i="38"/>
  <c r="D7" i="38"/>
  <c r="I7" i="37"/>
  <c r="J7" i="37"/>
  <c r="I11" i="31"/>
  <c r="J11" i="31"/>
  <c r="J5" i="14"/>
  <c r="I5" i="14"/>
  <c r="D10" i="28"/>
  <c r="H10" i="28" s="1"/>
  <c r="I5" i="23"/>
  <c r="J5" i="23"/>
  <c r="H3" i="24"/>
  <c r="J11" i="24"/>
  <c r="I11" i="24"/>
  <c r="I8" i="34"/>
  <c r="J8" i="34"/>
  <c r="D8" i="8"/>
  <c r="D6" i="25"/>
  <c r="H12" i="17"/>
  <c r="K38" i="1"/>
  <c r="H10" i="36"/>
  <c r="N13" i="10"/>
  <c r="O13" i="10" s="1"/>
  <c r="O17" i="1" s="1"/>
  <c r="N17" i="1" s="1"/>
  <c r="H28" i="41"/>
  <c r="H9" i="43"/>
  <c r="I9" i="9"/>
  <c r="J9" i="9"/>
  <c r="I9" i="22"/>
  <c r="J9" i="22"/>
  <c r="J32" i="1"/>
  <c r="I32" i="1"/>
  <c r="I5" i="18"/>
  <c r="J5" i="18"/>
  <c r="I3" i="22"/>
  <c r="J3" i="22"/>
  <c r="I12" i="22"/>
  <c r="J12" i="22"/>
  <c r="J11" i="18"/>
  <c r="I11" i="18"/>
  <c r="I11" i="20"/>
  <c r="J11" i="20"/>
  <c r="I9" i="21"/>
  <c r="J9" i="21"/>
  <c r="H11" i="12"/>
  <c r="D4" i="9"/>
  <c r="H4" i="9" s="1"/>
  <c r="F4" i="16"/>
  <c r="H4" i="16" s="1"/>
  <c r="F7" i="16"/>
  <c r="H7" i="16" s="1"/>
  <c r="F10" i="16"/>
  <c r="H10" i="16" s="1"/>
  <c r="G13" i="16"/>
  <c r="F6" i="16"/>
  <c r="H6" i="16" s="1"/>
  <c r="F12" i="16"/>
  <c r="F8" i="16"/>
  <c r="F5" i="16"/>
  <c r="F11" i="16"/>
  <c r="O13" i="16"/>
  <c r="O37" i="1" s="1"/>
  <c r="N37" i="1" s="1"/>
  <c r="O38" i="1" s="1"/>
  <c r="F3" i="16"/>
  <c r="H3" i="16" s="1"/>
  <c r="I11" i="7"/>
  <c r="J11" i="7"/>
  <c r="I4" i="17"/>
  <c r="J4" i="17"/>
  <c r="F8" i="27"/>
  <c r="I11" i="14"/>
  <c r="J11" i="14"/>
  <c r="D11" i="28"/>
  <c r="N13" i="34"/>
  <c r="O13" i="33"/>
  <c r="O27" i="1" s="1"/>
  <c r="N27" i="1" s="1"/>
  <c r="F11" i="33"/>
  <c r="H11" i="33" s="1"/>
  <c r="G13" i="33"/>
  <c r="F7" i="33"/>
  <c r="H7" i="33" s="1"/>
  <c r="F5" i="33"/>
  <c r="H5" i="33" s="1"/>
  <c r="F6" i="33"/>
  <c r="H6" i="33" s="1"/>
  <c r="F9" i="33"/>
  <c r="H9" i="33" s="1"/>
  <c r="F3" i="14"/>
  <c r="H3" i="14" s="1"/>
  <c r="D9" i="11"/>
  <c r="D5" i="11"/>
  <c r="H5" i="11" s="1"/>
  <c r="D7" i="11"/>
  <c r="D11" i="11"/>
  <c r="D4" i="11"/>
  <c r="D6" i="11"/>
  <c r="D8" i="11"/>
  <c r="H9" i="46"/>
  <c r="H9" i="47"/>
  <c r="H26" i="41"/>
  <c r="H24" i="43"/>
  <c r="F12" i="13"/>
  <c r="H12" i="13" s="1"/>
  <c r="D10" i="13"/>
  <c r="I8" i="22"/>
  <c r="J8" i="22"/>
  <c r="I3" i="9"/>
  <c r="J3" i="9"/>
  <c r="J16" i="1"/>
  <c r="I16" i="1"/>
  <c r="J12" i="1"/>
  <c r="I12" i="1"/>
  <c r="H6" i="9"/>
  <c r="I6" i="22"/>
  <c r="J6" i="22"/>
  <c r="I35" i="1"/>
  <c r="J35" i="1"/>
  <c r="I11" i="1"/>
  <c r="J11" i="1"/>
  <c r="F11" i="18"/>
  <c r="F6" i="5"/>
  <c r="H6" i="5" s="1"/>
  <c r="F11" i="20"/>
  <c r="I8" i="9"/>
  <c r="J8" i="9"/>
  <c r="G13" i="12"/>
  <c r="F8" i="12"/>
  <c r="H8" i="12" s="1"/>
  <c r="F3" i="12"/>
  <c r="H3" i="12" s="1"/>
  <c r="O13" i="12"/>
  <c r="O19" i="1" s="1"/>
  <c r="N19" i="1" s="1"/>
  <c r="F9" i="12"/>
  <c r="H9" i="12" s="1"/>
  <c r="F4" i="12"/>
  <c r="H4" i="12" s="1"/>
  <c r="F5" i="12"/>
  <c r="H5" i="12" s="1"/>
  <c r="F12" i="12"/>
  <c r="H12" i="12" s="1"/>
  <c r="F9" i="37"/>
  <c r="D5" i="7"/>
  <c r="D12" i="7"/>
  <c r="H12" i="7" s="1"/>
  <c r="D7" i="7"/>
  <c r="D10" i="7"/>
  <c r="H10" i="7" s="1"/>
  <c r="D8" i="7"/>
  <c r="H8" i="7" s="1"/>
  <c r="D11" i="7"/>
  <c r="H11" i="7" s="1"/>
  <c r="D6" i="7"/>
  <c r="D9" i="7"/>
  <c r="I5" i="4"/>
  <c r="J5" i="4"/>
  <c r="H11" i="28"/>
  <c r="I11" i="23"/>
  <c r="J11" i="23"/>
  <c r="I8" i="27"/>
  <c r="J8" i="27"/>
  <c r="I4" i="33"/>
  <c r="J4" i="33"/>
  <c r="I5" i="17"/>
  <c r="J5" i="17"/>
  <c r="O13" i="34"/>
  <c r="O26" i="1" s="1"/>
  <c r="N26" i="1" s="1"/>
  <c r="F4" i="34"/>
  <c r="H4" i="34" s="1"/>
  <c r="G13" i="34"/>
  <c r="F6" i="34"/>
  <c r="H6" i="34" s="1"/>
  <c r="F9" i="34"/>
  <c r="H9" i="34" s="1"/>
  <c r="F3" i="34"/>
  <c r="H3" i="34" s="1"/>
  <c r="D4" i="7"/>
  <c r="H4" i="7" s="1"/>
  <c r="H6" i="7"/>
  <c r="I10" i="23"/>
  <c r="J10" i="23"/>
  <c r="J4" i="8"/>
  <c r="I4" i="8"/>
  <c r="H24" i="41"/>
  <c r="D5" i="10"/>
  <c r="D4" i="10"/>
  <c r="H4" i="10" s="1"/>
  <c r="D8" i="10"/>
  <c r="D3" i="10"/>
  <c r="H3" i="10" s="1"/>
  <c r="D10" i="10"/>
  <c r="H10" i="10" s="1"/>
  <c r="D9" i="10"/>
  <c r="D11" i="10"/>
  <c r="H11" i="10" s="1"/>
  <c r="F11" i="13"/>
  <c r="I12" i="13"/>
  <c r="J12" i="13"/>
  <c r="G13" i="36"/>
  <c r="F4" i="36"/>
  <c r="H4" i="36" s="1"/>
  <c r="F8" i="36"/>
  <c r="H8" i="36" s="1"/>
  <c r="F12" i="36"/>
  <c r="H12" i="36" s="1"/>
  <c r="F3" i="36"/>
  <c r="H3" i="36" s="1"/>
  <c r="F9" i="36"/>
  <c r="H9" i="36" s="1"/>
  <c r="F11" i="36"/>
  <c r="H11" i="36" s="1"/>
  <c r="F5" i="36"/>
  <c r="H5" i="36" s="1"/>
  <c r="O13" i="36"/>
  <c r="O22" i="1" s="1"/>
  <c r="N22" i="1" s="1"/>
  <c r="H8" i="9"/>
  <c r="I5" i="12"/>
  <c r="J5" i="12"/>
  <c r="I4" i="9"/>
  <c r="J4" i="9"/>
  <c r="I9" i="30"/>
  <c r="J9" i="30"/>
  <c r="I11" i="32"/>
  <c r="J11" i="32"/>
  <c r="I9" i="16"/>
  <c r="J9" i="16"/>
  <c r="D10" i="31"/>
  <c r="H10" i="31" s="1"/>
  <c r="D6" i="31"/>
  <c r="D5" i="31"/>
  <c r="D9" i="31"/>
  <c r="G13" i="4"/>
  <c r="F8" i="4"/>
  <c r="H8" i="4" s="1"/>
  <c r="O13" i="4"/>
  <c r="O5" i="1" s="1"/>
  <c r="N5" i="1" s="1"/>
  <c r="F7" i="4"/>
  <c r="F12" i="4"/>
  <c r="H12" i="4" s="1"/>
  <c r="F4" i="4"/>
  <c r="F3" i="4"/>
  <c r="F9" i="4"/>
  <c r="I12" i="24"/>
  <c r="J12" i="24"/>
  <c r="D11" i="17"/>
  <c r="D9" i="17"/>
  <c r="H9" i="17" s="1"/>
  <c r="D3" i="17"/>
  <c r="D5" i="17"/>
  <c r="H5" i="17" s="1"/>
  <c r="H6" i="26"/>
  <c r="H4" i="8"/>
  <c r="H7" i="10"/>
  <c r="F6" i="13"/>
  <c r="K13" i="2"/>
  <c r="L3" i="2"/>
  <c r="H22" i="41"/>
  <c r="H8" i="42"/>
  <c r="D6" i="10"/>
  <c r="H6" i="10" s="1"/>
  <c r="J11" i="13"/>
  <c r="I11" i="13"/>
  <c r="L13" i="13"/>
  <c r="I7" i="36"/>
  <c r="J7" i="36"/>
  <c r="H11" i="43"/>
  <c r="G13" i="5"/>
  <c r="F8" i="5"/>
  <c r="H8" i="5" s="1"/>
  <c r="F12" i="5"/>
  <c r="H12" i="5" s="1"/>
  <c r="I12" i="33"/>
  <c r="J12" i="33"/>
  <c r="I12" i="17"/>
  <c r="J12" i="17"/>
  <c r="H8" i="8"/>
  <c r="I6" i="26"/>
  <c r="J6" i="26"/>
  <c r="I6" i="4"/>
  <c r="J6" i="4"/>
  <c r="I4" i="27"/>
  <c r="J4" i="27"/>
  <c r="I11" i="10"/>
  <c r="J11" i="10"/>
  <c r="D9" i="4"/>
  <c r="D3" i="4"/>
  <c r="D7" i="4"/>
  <c r="D4" i="4"/>
  <c r="D11" i="4"/>
  <c r="D8" i="4"/>
  <c r="H10" i="34"/>
  <c r="H20" i="41"/>
  <c r="C13" i="2"/>
  <c r="H18" i="43"/>
  <c r="N43" i="15"/>
  <c r="F7" i="36"/>
  <c r="H7" i="36" s="1"/>
  <c r="D3" i="3"/>
  <c r="D7" i="3"/>
  <c r="D11" i="3"/>
  <c r="D5" i="3"/>
  <c r="D9" i="3"/>
  <c r="I4" i="20"/>
  <c r="J4" i="20"/>
  <c r="J7" i="31"/>
  <c r="I7" i="31"/>
  <c r="D3" i="22"/>
  <c r="D7" i="22"/>
  <c r="D11" i="22"/>
  <c r="D5" i="22"/>
  <c r="H5" i="22" s="1"/>
  <c r="D6" i="22"/>
  <c r="J7" i="5"/>
  <c r="I7" i="5"/>
  <c r="J13" i="32"/>
  <c r="I13" i="32"/>
  <c r="J10" i="31"/>
  <c r="I10" i="31"/>
  <c r="I7" i="28"/>
  <c r="J7" i="28"/>
  <c r="I3" i="23"/>
  <c r="J3" i="23"/>
  <c r="H10" i="4"/>
  <c r="F9" i="14"/>
  <c r="G13" i="14"/>
  <c r="F6" i="14"/>
  <c r="H6" i="14" s="1"/>
  <c r="O13" i="14"/>
  <c r="O25" i="1" s="1"/>
  <c r="N25" i="1" s="1"/>
  <c r="F10" i="14"/>
  <c r="I12" i="25"/>
  <c r="J12" i="25"/>
  <c r="F6" i="4"/>
  <c r="D12" i="27"/>
  <c r="F7" i="23"/>
  <c r="F6" i="23"/>
  <c r="F12" i="23"/>
  <c r="F3" i="23"/>
  <c r="F4" i="23"/>
  <c r="H4" i="23" s="1"/>
  <c r="O13" i="23"/>
  <c r="O13" i="1" s="1"/>
  <c r="N13" i="1" s="1"/>
  <c r="G13" i="23"/>
  <c r="J9" i="8"/>
  <c r="I9" i="8"/>
  <c r="F7" i="34"/>
  <c r="H7" i="34" s="1"/>
  <c r="D6" i="4"/>
  <c r="I4" i="2"/>
  <c r="J4" i="2"/>
  <c r="I3" i="35"/>
  <c r="J3" i="35"/>
  <c r="G48" i="15"/>
  <c r="H8" i="10"/>
  <c r="H18" i="41"/>
  <c r="I12" i="35"/>
  <c r="J12" i="35"/>
  <c r="I5" i="11"/>
  <c r="J5" i="11"/>
  <c r="H19" i="44"/>
  <c r="O13" i="3"/>
  <c r="O4" i="1" s="1"/>
  <c r="N4" i="1" s="1"/>
  <c r="F3" i="3"/>
  <c r="H3" i="3" s="1"/>
  <c r="F6" i="3"/>
  <c r="F10" i="3"/>
  <c r="F7" i="3"/>
  <c r="H7" i="3" s="1"/>
  <c r="F11" i="3"/>
  <c r="F4" i="3"/>
  <c r="F8" i="3"/>
  <c r="F12" i="3"/>
  <c r="G13" i="3"/>
  <c r="F5" i="3"/>
  <c r="H5" i="3" s="1"/>
  <c r="F9" i="3"/>
  <c r="J36" i="1"/>
  <c r="I36" i="1"/>
  <c r="I6" i="38"/>
  <c r="J6" i="38"/>
  <c r="J3" i="18"/>
  <c r="I3" i="18"/>
  <c r="I7" i="9"/>
  <c r="J7" i="9"/>
  <c r="I12" i="32"/>
  <c r="J12" i="32"/>
  <c r="D12" i="3"/>
  <c r="D6" i="3"/>
  <c r="F4" i="20"/>
  <c r="J29" i="1"/>
  <c r="I29" i="1"/>
  <c r="D12" i="21"/>
  <c r="D8" i="21"/>
  <c r="D5" i="21"/>
  <c r="D6" i="21"/>
  <c r="H6" i="21" s="1"/>
  <c r="D10" i="21"/>
  <c r="J5" i="30"/>
  <c r="I5" i="30"/>
  <c r="F11" i="5"/>
  <c r="H11" i="5" s="1"/>
  <c r="D5" i="38"/>
  <c r="N13" i="37"/>
  <c r="D4" i="31"/>
  <c r="H4" i="31" s="1"/>
  <c r="J3" i="30"/>
  <c r="I3" i="30"/>
  <c r="J8" i="32"/>
  <c r="I8" i="32"/>
  <c r="I8" i="8"/>
  <c r="J8" i="8"/>
  <c r="I10" i="4"/>
  <c r="J10" i="4"/>
  <c r="J3" i="26"/>
  <c r="I3" i="26"/>
  <c r="D12" i="23"/>
  <c r="D5" i="23"/>
  <c r="D8" i="23"/>
  <c r="H8" i="23" s="1"/>
  <c r="D11" i="23"/>
  <c r="H11" i="23" s="1"/>
  <c r="D4" i="23"/>
  <c r="D9" i="23"/>
  <c r="D7" i="23"/>
  <c r="D10" i="23"/>
  <c r="H10" i="23" s="1"/>
  <c r="L13" i="26"/>
  <c r="O13" i="13"/>
  <c r="O24" i="1" s="1"/>
  <c r="N24" i="1" s="1"/>
  <c r="G13" i="13"/>
  <c r="F3" i="13"/>
  <c r="F7" i="13"/>
  <c r="F9" i="13"/>
  <c r="H5" i="7"/>
  <c r="D10" i="17"/>
  <c r="D12" i="8"/>
  <c r="H16" i="41"/>
  <c r="F5" i="13"/>
  <c r="H4" i="46"/>
  <c r="H4" i="44"/>
  <c r="H18" i="39"/>
  <c r="H27" i="43"/>
  <c r="I15" i="1"/>
  <c r="J15" i="1"/>
  <c r="F4" i="18"/>
  <c r="F3" i="18"/>
  <c r="H3" i="18" s="1"/>
  <c r="F10" i="18"/>
  <c r="D10" i="3"/>
  <c r="I8" i="3"/>
  <c r="J8" i="3"/>
  <c r="J5" i="9"/>
  <c r="I5" i="9"/>
  <c r="I8" i="21"/>
  <c r="J8" i="21"/>
  <c r="F5" i="5"/>
  <c r="H5" i="5" s="1"/>
  <c r="J7" i="38"/>
  <c r="I7" i="38"/>
  <c r="F7" i="5"/>
  <c r="H7" i="5" s="1"/>
  <c r="J5" i="22"/>
  <c r="I5" i="22"/>
  <c r="I7" i="12"/>
  <c r="J7" i="12"/>
  <c r="I12" i="26"/>
  <c r="J12" i="26"/>
  <c r="O13" i="37"/>
  <c r="O21" i="1" s="1"/>
  <c r="N21" i="1" s="1"/>
  <c r="F4" i="37"/>
  <c r="F8" i="37"/>
  <c r="F11" i="37"/>
  <c r="G13" i="37"/>
  <c r="F10" i="37"/>
  <c r="H10" i="37" s="1"/>
  <c r="D11" i="27"/>
  <c r="D6" i="27"/>
  <c r="D3" i="27"/>
  <c r="D8" i="27"/>
  <c r="I8" i="26"/>
  <c r="J8" i="26"/>
  <c r="L13" i="28"/>
  <c r="H7" i="27"/>
  <c r="J11" i="8"/>
  <c r="I11" i="8"/>
  <c r="I7" i="34"/>
  <c r="J7" i="34"/>
  <c r="J3" i="17"/>
  <c r="I3" i="17"/>
  <c r="E13" i="2"/>
  <c r="F3" i="2"/>
  <c r="G3" i="2"/>
  <c r="J11" i="4"/>
  <c r="I11" i="4"/>
  <c r="J4" i="10"/>
  <c r="I4" i="10"/>
  <c r="H9" i="7"/>
  <c r="H11" i="26"/>
  <c r="F5" i="4"/>
  <c r="H5" i="4" s="1"/>
  <c r="H7" i="17"/>
  <c r="H14" i="41"/>
  <c r="H35" i="44"/>
  <c r="H18" i="46"/>
  <c r="H8" i="19"/>
  <c r="J4" i="18"/>
  <c r="I4" i="18"/>
  <c r="F9" i="5"/>
  <c r="H9" i="5" s="1"/>
  <c r="I4" i="31"/>
  <c r="J4" i="31"/>
  <c r="I4" i="3"/>
  <c r="J4" i="3"/>
  <c r="I7" i="1"/>
  <c r="J7" i="1"/>
  <c r="J5" i="20"/>
  <c r="I5" i="20"/>
  <c r="L13" i="3"/>
  <c r="I3" i="5"/>
  <c r="J3" i="5"/>
  <c r="J10" i="26"/>
  <c r="I10" i="26"/>
  <c r="O13" i="22"/>
  <c r="O14" i="1" s="1"/>
  <c r="N14" i="1" s="1"/>
  <c r="F4" i="22"/>
  <c r="H4" i="22" s="1"/>
  <c r="F7" i="22"/>
  <c r="H7" i="22" s="1"/>
  <c r="F12" i="22"/>
  <c r="F10" i="22"/>
  <c r="H10" i="22" s="1"/>
  <c r="F8" i="22"/>
  <c r="G13" i="22"/>
  <c r="F11" i="22"/>
  <c r="F7" i="12"/>
  <c r="H7" i="12" s="1"/>
  <c r="I3" i="37"/>
  <c r="J3" i="37"/>
  <c r="H8" i="29"/>
  <c r="F4" i="29"/>
  <c r="H4" i="29" s="1"/>
  <c r="F11" i="29"/>
  <c r="H11" i="29" s="1"/>
  <c r="F6" i="29"/>
  <c r="H6" i="29" s="1"/>
  <c r="O13" i="29"/>
  <c r="O31" i="1" s="1"/>
  <c r="N31" i="1" s="1"/>
  <c r="F10" i="29"/>
  <c r="H10" i="29" s="1"/>
  <c r="F12" i="29"/>
  <c r="H12" i="29" s="1"/>
  <c r="F7" i="29"/>
  <c r="H7" i="29" s="1"/>
  <c r="G13" i="29"/>
  <c r="H8" i="26"/>
  <c r="F12" i="27"/>
  <c r="H12" i="27" s="1"/>
  <c r="O13" i="27"/>
  <c r="O33" i="1" s="1"/>
  <c r="N33" i="1" s="1"/>
  <c r="F9" i="27"/>
  <c r="H9" i="27" s="1"/>
  <c r="F3" i="27"/>
  <c r="H3" i="27" s="1"/>
  <c r="F5" i="27"/>
  <c r="H5" i="27" s="1"/>
  <c r="G13" i="27"/>
  <c r="F11" i="27"/>
  <c r="H11" i="27" s="1"/>
  <c r="F6" i="27"/>
  <c r="H6" i="27" s="1"/>
  <c r="G13" i="9"/>
  <c r="H7" i="26"/>
  <c r="I10" i="34"/>
  <c r="J10" i="34"/>
  <c r="J9" i="17"/>
  <c r="I9" i="17"/>
  <c r="D11" i="26"/>
  <c r="D9" i="26"/>
  <c r="H9" i="26" s="1"/>
  <c r="D4" i="26"/>
  <c r="D5" i="26"/>
  <c r="D7" i="26"/>
  <c r="D10" i="26"/>
  <c r="D12" i="26"/>
  <c r="N13" i="17"/>
  <c r="O13" i="17" s="1"/>
  <c r="O12" i="1" s="1"/>
  <c r="N12" i="1" s="1"/>
  <c r="H4" i="24"/>
  <c r="D4" i="17"/>
  <c r="H4" i="17" s="1"/>
  <c r="G13" i="7"/>
  <c r="J9" i="33"/>
  <c r="I9" i="33"/>
  <c r="D12" i="25"/>
  <c r="I7" i="8"/>
  <c r="J7" i="8"/>
  <c r="F10" i="13"/>
  <c r="H10" i="13" s="1"/>
  <c r="I10" i="10"/>
  <c r="J10" i="10"/>
  <c r="J5" i="2"/>
  <c r="I5" i="2"/>
  <c r="H21" i="43"/>
  <c r="H6" i="44"/>
  <c r="H31" i="46"/>
  <c r="D6" i="19"/>
  <c r="H6" i="19" s="1"/>
  <c r="D10" i="19"/>
  <c r="H10" i="19" s="1"/>
  <c r="D5" i="19"/>
  <c r="H5" i="19" s="1"/>
  <c r="D3" i="19"/>
  <c r="H3" i="19" s="1"/>
  <c r="D7" i="19"/>
  <c r="H7" i="19" s="1"/>
  <c r="D9" i="19"/>
  <c r="H9" i="19" s="1"/>
  <c r="D4" i="19"/>
  <c r="H4" i="19" s="1"/>
  <c r="D11" i="19"/>
  <c r="H11" i="19" s="1"/>
  <c r="D8" i="19"/>
  <c r="J8" i="1"/>
  <c r="I8" i="1"/>
  <c r="J17" i="1"/>
  <c r="I17" i="1"/>
  <c r="I12" i="3"/>
  <c r="J12" i="3"/>
  <c r="J7" i="18"/>
  <c r="I7" i="18"/>
  <c r="F7" i="21"/>
  <c r="F4" i="21"/>
  <c r="H4" i="21" s="1"/>
  <c r="O13" i="21"/>
  <c r="O15" i="1" s="1"/>
  <c r="N15" i="1" s="1"/>
  <c r="F3" i="21"/>
  <c r="H3" i="21" s="1"/>
  <c r="F11" i="21"/>
  <c r="H11" i="21" s="1"/>
  <c r="G13" i="21"/>
  <c r="F8" i="21"/>
  <c r="F12" i="21"/>
  <c r="H12" i="21" s="1"/>
  <c r="N13" i="5"/>
  <c r="O13" i="5" s="1"/>
  <c r="O6" i="1" s="1"/>
  <c r="N6" i="1" s="1"/>
  <c r="D6" i="18"/>
  <c r="D10" i="18"/>
  <c r="D12" i="18"/>
  <c r="H12" i="18" s="1"/>
  <c r="D7" i="18"/>
  <c r="H7" i="18" s="1"/>
  <c r="D4" i="18"/>
  <c r="D11" i="18"/>
  <c r="J3" i="29"/>
  <c r="I3" i="29"/>
  <c r="H6" i="31"/>
  <c r="I7" i="30"/>
  <c r="J7" i="30"/>
  <c r="H10" i="27"/>
  <c r="I10" i="27"/>
  <c r="J10" i="27"/>
  <c r="I7" i="26"/>
  <c r="J7" i="26"/>
  <c r="D10" i="27"/>
  <c r="I8" i="33"/>
  <c r="J8" i="33"/>
  <c r="I25" i="6"/>
  <c r="J25" i="6"/>
  <c r="I10" i="17"/>
  <c r="J10" i="17"/>
  <c r="I10" i="13"/>
  <c r="J10" i="13"/>
  <c r="I49" i="15"/>
  <c r="J49" i="15"/>
  <c r="I13" i="26"/>
  <c r="J13" i="26"/>
  <c r="I11" i="2"/>
  <c r="J11" i="2"/>
  <c r="D3" i="7"/>
  <c r="H3" i="7" s="1"/>
  <c r="H10" i="17"/>
  <c r="I3" i="11"/>
  <c r="J3" i="11"/>
  <c r="H12" i="10"/>
  <c r="H9" i="10"/>
  <c r="C3" i="1"/>
  <c r="L3" i="1" s="1"/>
  <c r="C38" i="15"/>
  <c r="L38" i="15" s="1"/>
  <c r="H15" i="43"/>
  <c r="H33" i="43"/>
  <c r="H8" i="43"/>
  <c r="I5" i="35"/>
  <c r="J5" i="35"/>
  <c r="I8" i="14"/>
  <c r="J8" i="14"/>
  <c r="H10" i="26"/>
  <c r="H3" i="17"/>
  <c r="F4" i="11"/>
  <c r="H4" i="11" s="1"/>
  <c r="F8" i="11"/>
  <c r="H8" i="11" s="1"/>
  <c r="F12" i="11"/>
  <c r="G13" i="11"/>
  <c r="F6" i="11"/>
  <c r="H6" i="11" s="1"/>
  <c r="O13" i="11"/>
  <c r="O18" i="1" s="1"/>
  <c r="N18" i="1" s="1"/>
  <c r="F9" i="11"/>
  <c r="H9" i="11" s="1"/>
  <c r="F10" i="11"/>
  <c r="H10" i="11" s="1"/>
  <c r="F11" i="11"/>
  <c r="H11" i="11" s="1"/>
  <c r="F7" i="11"/>
  <c r="H7" i="11" s="1"/>
  <c r="F3" i="11"/>
  <c r="H3" i="11" s="1"/>
  <c r="H15" i="41"/>
  <c r="J13" i="10"/>
  <c r="I13" i="10"/>
  <c r="G46" i="15"/>
  <c r="H34" i="44"/>
  <c r="G50" i="15"/>
  <c r="L43" i="15"/>
  <c r="H24" i="46"/>
  <c r="I5" i="3"/>
  <c r="J5" i="3"/>
  <c r="I19" i="1"/>
  <c r="J19" i="1"/>
  <c r="J28" i="1"/>
  <c r="I28" i="1"/>
  <c r="I11" i="19"/>
  <c r="J11" i="19"/>
  <c r="J9" i="1"/>
  <c r="I9" i="1"/>
  <c r="D11" i="20"/>
  <c r="D7" i="20"/>
  <c r="D3" i="20"/>
  <c r="D6" i="20"/>
  <c r="D5" i="20"/>
  <c r="F5" i="21"/>
  <c r="H11" i="9"/>
  <c r="H3" i="22"/>
  <c r="J3" i="31"/>
  <c r="I3" i="31"/>
  <c r="H6" i="22"/>
  <c r="D8" i="3"/>
  <c r="D9" i="22"/>
  <c r="D6" i="28"/>
  <c r="H6" i="28" s="1"/>
  <c r="D12" i="28"/>
  <c r="H12" i="28" s="1"/>
  <c r="D7" i="28"/>
  <c r="H7" i="28" s="1"/>
  <c r="D4" i="28"/>
  <c r="H4" i="28" s="1"/>
  <c r="D9" i="28"/>
  <c r="H9" i="28" s="1"/>
  <c r="D5" i="28"/>
  <c r="H5" i="28" s="1"/>
  <c r="D8" i="28"/>
  <c r="H8" i="28" s="1"/>
  <c r="F10" i="5"/>
  <c r="H10" i="5" s="1"/>
  <c r="H7" i="25"/>
  <c r="D6" i="38"/>
  <c r="L13" i="27"/>
  <c r="H7" i="7"/>
  <c r="D4" i="14"/>
  <c r="D5" i="14"/>
  <c r="D7" i="14"/>
  <c r="H7" i="14" s="1"/>
  <c r="D9" i="14"/>
  <c r="D10" i="14"/>
  <c r="D12" i="14"/>
  <c r="H11" i="17"/>
  <c r="L13" i="23"/>
  <c r="D6" i="23"/>
  <c r="D3" i="23"/>
  <c r="J6" i="10"/>
  <c r="I6" i="10"/>
  <c r="H6" i="17"/>
  <c r="H7" i="41"/>
  <c r="H19" i="42"/>
  <c r="H2" i="39"/>
  <c r="L44" i="15"/>
  <c r="G45" i="15"/>
  <c r="H15" i="46"/>
  <c r="H7" i="46"/>
  <c r="J4" i="1"/>
  <c r="I4" i="1"/>
  <c r="I27" i="1"/>
  <c r="J27" i="1"/>
  <c r="F8" i="18"/>
  <c r="H8" i="18" s="1"/>
  <c r="O13" i="18"/>
  <c r="O10" i="1" s="1"/>
  <c r="N10" i="1" s="1"/>
  <c r="F9" i="18"/>
  <c r="H9" i="18" s="1"/>
  <c r="G13" i="18"/>
  <c r="I4" i="38"/>
  <c r="J4" i="38"/>
  <c r="F6" i="20"/>
  <c r="H6" i="20" s="1"/>
  <c r="J7" i="21"/>
  <c r="I7" i="21"/>
  <c r="J4" i="24"/>
  <c r="I4" i="24"/>
  <c r="I7" i="25"/>
  <c r="J7" i="25"/>
  <c r="F12" i="15"/>
  <c r="F27" i="15"/>
  <c r="F10" i="15"/>
  <c r="F25" i="15"/>
  <c r="F8" i="15"/>
  <c r="F23" i="15"/>
  <c r="F4" i="15"/>
  <c r="F19" i="15"/>
  <c r="F36" i="15"/>
  <c r="F17" i="15"/>
  <c r="F34" i="15"/>
  <c r="G38" i="15"/>
  <c r="F13" i="15"/>
  <c r="F30" i="15"/>
  <c r="F9" i="15"/>
  <c r="F26" i="15"/>
  <c r="F5" i="15"/>
  <c r="F22" i="15"/>
  <c r="F37" i="15"/>
  <c r="E41" i="15"/>
  <c r="F20" i="15"/>
  <c r="F35" i="15"/>
  <c r="F18" i="15"/>
  <c r="F33" i="15"/>
  <c r="F14" i="15"/>
  <c r="F29" i="15"/>
  <c r="F32" i="15"/>
  <c r="F6" i="15"/>
  <c r="F16" i="15"/>
  <c r="F7" i="15"/>
  <c r="F11" i="15"/>
  <c r="F24" i="15"/>
  <c r="F21" i="15"/>
  <c r="F28" i="15"/>
  <c r="F31" i="15"/>
  <c r="F15" i="15"/>
  <c r="F12" i="30"/>
  <c r="H12" i="30" s="1"/>
  <c r="O13" i="30"/>
  <c r="O30" i="1" s="1"/>
  <c r="N30" i="1" s="1"/>
  <c r="F8" i="30"/>
  <c r="H8" i="30" s="1"/>
  <c r="F10" i="30"/>
  <c r="H10" i="30" s="1"/>
  <c r="F5" i="30"/>
  <c r="H5" i="30" s="1"/>
  <c r="F9" i="30"/>
  <c r="H9" i="30" s="1"/>
  <c r="G13" i="30"/>
  <c r="D3" i="25"/>
  <c r="D5" i="25"/>
  <c r="D9" i="25"/>
  <c r="D10" i="25"/>
  <c r="J5" i="31"/>
  <c r="I5" i="31"/>
  <c r="J3" i="7"/>
  <c r="I3" i="7"/>
  <c r="D6" i="8"/>
  <c r="D3" i="8"/>
  <c r="H3" i="8" s="1"/>
  <c r="D5" i="8"/>
  <c r="H5" i="8" s="1"/>
  <c r="D10" i="8"/>
  <c r="D7" i="8"/>
  <c r="H7" i="8" s="1"/>
  <c r="I9" i="4"/>
  <c r="J9" i="4"/>
  <c r="D8" i="25"/>
  <c r="H5" i="26"/>
  <c r="F10" i="8"/>
  <c r="G13" i="8"/>
  <c r="F6" i="8"/>
  <c r="H6" i="8" s="1"/>
  <c r="O13" i="8"/>
  <c r="O11" i="1" s="1"/>
  <c r="N11" i="1" s="1"/>
  <c r="I10" i="11"/>
  <c r="J10" i="11"/>
  <c r="H8" i="17"/>
  <c r="F4" i="13"/>
  <c r="H36" i="41"/>
  <c r="H2" i="42"/>
  <c r="I10" i="35"/>
  <c r="J10" i="35"/>
  <c r="H30" i="46"/>
  <c r="H17" i="39"/>
  <c r="H34" i="43"/>
  <c r="G44" i="15"/>
  <c r="H17" i="44"/>
  <c r="I10" i="25"/>
  <c r="J10" i="25"/>
  <c r="H10" i="9"/>
  <c r="I7" i="19"/>
  <c r="J7" i="19"/>
  <c r="H7" i="9"/>
  <c r="D8" i="22"/>
  <c r="I10" i="21"/>
  <c r="J10" i="21"/>
  <c r="I4" i="22"/>
  <c r="J4" i="22"/>
  <c r="N13" i="19"/>
  <c r="O13" i="19" s="1"/>
  <c r="O9" i="1" s="1"/>
  <c r="N9" i="1" s="1"/>
  <c r="I12" i="19"/>
  <c r="J12" i="19"/>
  <c r="J12" i="18"/>
  <c r="I12" i="18"/>
  <c r="J37" i="1"/>
  <c r="I37" i="1"/>
  <c r="J20" i="1"/>
  <c r="I20" i="1"/>
  <c r="F6" i="18"/>
  <c r="H6" i="18" s="1"/>
  <c r="D8" i="38"/>
  <c r="D12" i="22"/>
  <c r="H3" i="9"/>
  <c r="I10" i="22"/>
  <c r="J10" i="22"/>
  <c r="D4" i="3"/>
  <c r="D9" i="21"/>
  <c r="H9" i="21" s="1"/>
  <c r="D4" i="37"/>
  <c r="D12" i="37"/>
  <c r="H12" i="37" s="1"/>
  <c r="D9" i="37"/>
  <c r="D5" i="37"/>
  <c r="H5" i="37" s="1"/>
  <c r="D11" i="37"/>
  <c r="D7" i="37"/>
  <c r="H7" i="37" s="1"/>
  <c r="D8" i="37"/>
  <c r="D7" i="21"/>
  <c r="D12" i="32"/>
  <c r="H12" i="32" s="1"/>
  <c r="D8" i="32"/>
  <c r="H8" i="32" s="1"/>
  <c r="D4" i="32"/>
  <c r="H4" i="32" s="1"/>
  <c r="I8" i="25"/>
  <c r="J8" i="25"/>
  <c r="F5" i="29"/>
  <c r="H5" i="29" s="1"/>
  <c r="D9" i="16"/>
  <c r="H9" i="16" s="1"/>
  <c r="D12" i="16"/>
  <c r="D8" i="16"/>
  <c r="D5" i="16"/>
  <c r="D11" i="16"/>
  <c r="D10" i="20"/>
  <c r="H9" i="23"/>
  <c r="D11" i="25"/>
  <c r="H11" i="25" s="1"/>
  <c r="F7" i="31"/>
  <c r="H7" i="31" s="1"/>
  <c r="G13" i="31"/>
  <c r="F9" i="31"/>
  <c r="H9" i="31" s="1"/>
  <c r="F11" i="31"/>
  <c r="H11" i="31" s="1"/>
  <c r="O13" i="31"/>
  <c r="O29" i="1" s="1"/>
  <c r="N29" i="1" s="1"/>
  <c r="F12" i="31"/>
  <c r="H12" i="31" s="1"/>
  <c r="F3" i="31"/>
  <c r="H3" i="31" s="1"/>
  <c r="E38" i="1"/>
  <c r="F3" i="1" s="1"/>
  <c r="N13" i="8"/>
  <c r="F5" i="31"/>
  <c r="H5" i="31" s="1"/>
  <c r="F12" i="8"/>
  <c r="H12" i="8" s="1"/>
  <c r="F5" i="34"/>
  <c r="H5" i="34" s="1"/>
  <c r="D11" i="8"/>
  <c r="F5" i="14"/>
  <c r="F11" i="8"/>
  <c r="H12" i="26"/>
  <c r="L13" i="11"/>
  <c r="D12" i="11"/>
  <c r="J4" i="13"/>
  <c r="I4" i="13"/>
  <c r="H5" i="10"/>
  <c r="J8" i="13"/>
  <c r="I8" i="13"/>
  <c r="I7" i="35"/>
  <c r="J7" i="35"/>
  <c r="H34" i="41"/>
  <c r="G43" i="15"/>
  <c r="D3" i="13"/>
  <c r="D6" i="13"/>
  <c r="D7" i="13"/>
  <c r="D5" i="13"/>
  <c r="D9" i="13"/>
  <c r="D4" i="13"/>
  <c r="D11" i="13"/>
  <c r="H2" i="43"/>
  <c r="I23" i="1"/>
  <c r="J23" i="1"/>
  <c r="I6" i="18"/>
  <c r="J6" i="18"/>
  <c r="J8" i="18"/>
  <c r="I8" i="18"/>
  <c r="I8" i="20"/>
  <c r="J8" i="20"/>
  <c r="G13" i="19"/>
  <c r="O13" i="20"/>
  <c r="O16" i="1" s="1"/>
  <c r="N16" i="1" s="1"/>
  <c r="F7" i="20"/>
  <c r="H7" i="20" s="1"/>
  <c r="F9" i="20"/>
  <c r="H9" i="20" s="1"/>
  <c r="G13" i="20"/>
  <c r="F10" i="20"/>
  <c r="H10" i="20" s="1"/>
  <c r="F3" i="20"/>
  <c r="H3" i="20" s="1"/>
  <c r="F5" i="20"/>
  <c r="H5" i="20" s="1"/>
  <c r="I10" i="38"/>
  <c r="J10" i="38"/>
  <c r="F4" i="38"/>
  <c r="H4" i="38" s="1"/>
  <c r="O13" i="38"/>
  <c r="O20" i="1" s="1"/>
  <c r="N20" i="1" s="1"/>
  <c r="F6" i="38"/>
  <c r="F8" i="38"/>
  <c r="F12" i="38"/>
  <c r="H12" i="38" s="1"/>
  <c r="F7" i="38"/>
  <c r="H7" i="38" s="1"/>
  <c r="F11" i="38"/>
  <c r="H11" i="38" s="1"/>
  <c r="G13" i="38"/>
  <c r="F5" i="38"/>
  <c r="H5" i="38" s="1"/>
  <c r="F3" i="38"/>
  <c r="H3" i="38" s="1"/>
  <c r="J10" i="5"/>
  <c r="I10" i="5"/>
  <c r="H9" i="22"/>
  <c r="F10" i="21"/>
  <c r="H10" i="21" s="1"/>
  <c r="I6" i="12"/>
  <c r="J6" i="12"/>
  <c r="H7" i="32"/>
  <c r="I7" i="32"/>
  <c r="J7" i="32"/>
  <c r="F6" i="25"/>
  <c r="H6" i="25" s="1"/>
  <c r="F3" i="25"/>
  <c r="F10" i="25"/>
  <c r="O13" i="25"/>
  <c r="O35" i="1" s="1"/>
  <c r="N35" i="1" s="1"/>
  <c r="F5" i="25"/>
  <c r="F9" i="25"/>
  <c r="H9" i="25" s="1"/>
  <c r="F8" i="25"/>
  <c r="F12" i="25"/>
  <c r="H12" i="25" s="1"/>
  <c r="G13" i="25"/>
  <c r="F12" i="14"/>
  <c r="H12" i="14" s="1"/>
  <c r="I3" i="8"/>
  <c r="J3" i="8"/>
  <c r="B3" i="15"/>
  <c r="N3" i="15" s="1"/>
  <c r="N38" i="15" s="1"/>
  <c r="B38" i="15" s="1"/>
  <c r="B41" i="15" s="1"/>
  <c r="N41" i="15" s="1"/>
  <c r="O3" i="2"/>
  <c r="N3" i="2"/>
  <c r="N13" i="2" s="1"/>
  <c r="H5" i="23"/>
  <c r="D11" i="32"/>
  <c r="H11" i="32" s="1"/>
  <c r="I6" i="30"/>
  <c r="J6" i="30"/>
  <c r="F4" i="14"/>
  <c r="H4" i="14" s="1"/>
  <c r="I6" i="7"/>
  <c r="J6" i="7"/>
  <c r="F8" i="14"/>
  <c r="F11" i="34"/>
  <c r="H11" i="34" s="1"/>
  <c r="G13" i="17"/>
  <c r="D8" i="14"/>
  <c r="I3" i="33"/>
  <c r="J3" i="33"/>
  <c r="H4" i="26"/>
  <c r="L13" i="4"/>
  <c r="O13" i="35"/>
  <c r="O23" i="1" s="1"/>
  <c r="N23" i="1" s="1"/>
  <c r="F8" i="35"/>
  <c r="H8" i="35" s="1"/>
  <c r="F11" i="35"/>
  <c r="H11" i="35" s="1"/>
  <c r="F7" i="35"/>
  <c r="H7" i="35" s="1"/>
  <c r="F6" i="35"/>
  <c r="H6" i="35" s="1"/>
  <c r="G13" i="35"/>
  <c r="F3" i="35"/>
  <c r="H3" i="35" s="1"/>
  <c r="F5" i="35"/>
  <c r="H5" i="35" s="1"/>
  <c r="F4" i="35"/>
  <c r="H4" i="35" s="1"/>
  <c r="F10" i="35"/>
  <c r="H10" i="35" s="1"/>
  <c r="F11" i="4"/>
  <c r="H11" i="4" s="1"/>
  <c r="I6" i="2"/>
  <c r="J6" i="2"/>
  <c r="F9" i="35"/>
  <c r="H9" i="35" s="1"/>
  <c r="H32" i="41"/>
  <c r="G42" i="15"/>
  <c r="H35" i="46"/>
  <c r="H21" i="39"/>
  <c r="H32" i="39"/>
  <c r="H30" i="43"/>
  <c r="N47" i="15"/>
  <c r="N46" i="15"/>
  <c r="H8" i="3" l="1"/>
  <c r="N51" i="15"/>
  <c r="H11" i="3"/>
  <c r="H10" i="25"/>
  <c r="H10" i="3"/>
  <c r="I3" i="15"/>
  <c r="H9" i="4"/>
  <c r="H5" i="14"/>
  <c r="H3" i="25"/>
  <c r="H5" i="25"/>
  <c r="H5" i="21"/>
  <c r="H11" i="22"/>
  <c r="H4" i="20"/>
  <c r="G3" i="1"/>
  <c r="I3" i="1" s="1"/>
  <c r="L13" i="2"/>
  <c r="H8" i="37"/>
  <c r="H5" i="13"/>
  <c r="I13" i="34"/>
  <c r="J13" i="34"/>
  <c r="I47" i="15"/>
  <c r="J47" i="15"/>
  <c r="J13" i="30"/>
  <c r="I13" i="30"/>
  <c r="J3" i="1"/>
  <c r="I46" i="15"/>
  <c r="J46" i="15"/>
  <c r="I13" i="7"/>
  <c r="J13" i="7"/>
  <c r="J13" i="9"/>
  <c r="I13" i="9"/>
  <c r="H4" i="37"/>
  <c r="H6" i="3"/>
  <c r="I13" i="4"/>
  <c r="J13" i="4"/>
  <c r="H11" i="20"/>
  <c r="J45" i="15"/>
  <c r="I45" i="15"/>
  <c r="H10" i="14"/>
  <c r="H11" i="18"/>
  <c r="I13" i="17"/>
  <c r="J13" i="17"/>
  <c r="I13" i="27"/>
  <c r="J13" i="27"/>
  <c r="D7" i="2"/>
  <c r="D10" i="2"/>
  <c r="D9" i="2"/>
  <c r="D6" i="2"/>
  <c r="D5" i="2"/>
  <c r="D8" i="2"/>
  <c r="D4" i="2"/>
  <c r="D11" i="2"/>
  <c r="D12" i="2"/>
  <c r="J13" i="25"/>
  <c r="I13" i="25"/>
  <c r="H10" i="18"/>
  <c r="H9" i="13"/>
  <c r="J13" i="23"/>
  <c r="I13" i="23"/>
  <c r="J13" i="14"/>
  <c r="I13" i="14"/>
  <c r="D3" i="2"/>
  <c r="H3" i="2" s="1"/>
  <c r="H8" i="14"/>
  <c r="H7" i="13"/>
  <c r="H9" i="14"/>
  <c r="H9" i="37"/>
  <c r="H4" i="13"/>
  <c r="E51" i="15"/>
  <c r="H3" i="13"/>
  <c r="H11" i="16"/>
  <c r="J13" i="20"/>
  <c r="I13" i="20"/>
  <c r="H8" i="25"/>
  <c r="H11" i="8"/>
  <c r="J13" i="31"/>
  <c r="I13" i="31"/>
  <c r="J13" i="18"/>
  <c r="I13" i="18"/>
  <c r="H8" i="21"/>
  <c r="H4" i="18"/>
  <c r="I13" i="13"/>
  <c r="J13" i="13"/>
  <c r="H9" i="3"/>
  <c r="H3" i="23"/>
  <c r="I13" i="33"/>
  <c r="J13" i="33"/>
  <c r="H5" i="16"/>
  <c r="J13" i="21"/>
  <c r="I13" i="21"/>
  <c r="I13" i="22"/>
  <c r="J13" i="22"/>
  <c r="H12" i="23"/>
  <c r="H8" i="16"/>
  <c r="K51" i="15"/>
  <c r="J13" i="35"/>
  <c r="I13" i="35"/>
  <c r="H8" i="22"/>
  <c r="I13" i="3"/>
  <c r="J13" i="3"/>
  <c r="H6" i="23"/>
  <c r="H12" i="16"/>
  <c r="F6" i="1"/>
  <c r="F10" i="1"/>
  <c r="F14" i="1"/>
  <c r="F18" i="1"/>
  <c r="F22" i="1"/>
  <c r="F26" i="1"/>
  <c r="F30" i="1"/>
  <c r="F34" i="1"/>
  <c r="F21" i="1"/>
  <c r="F37" i="1"/>
  <c r="F13" i="1"/>
  <c r="F25" i="1"/>
  <c r="F20" i="1"/>
  <c r="F8" i="1"/>
  <c r="F35" i="1"/>
  <c r="F28" i="1"/>
  <c r="F19" i="1"/>
  <c r="F7" i="1"/>
  <c r="F33" i="1"/>
  <c r="F5" i="1"/>
  <c r="F4" i="1"/>
  <c r="F17" i="1"/>
  <c r="F15" i="1"/>
  <c r="F23" i="1"/>
  <c r="F36" i="1"/>
  <c r="F27" i="1"/>
  <c r="F11" i="1"/>
  <c r="F32" i="1"/>
  <c r="F31" i="1"/>
  <c r="F9" i="1"/>
  <c r="F24" i="1"/>
  <c r="F16" i="1"/>
  <c r="F29" i="1"/>
  <c r="F12" i="1"/>
  <c r="H12" i="3"/>
  <c r="H7" i="23"/>
  <c r="H6" i="13"/>
  <c r="H3" i="4"/>
  <c r="I13" i="36"/>
  <c r="J13" i="36"/>
  <c r="I13" i="19"/>
  <c r="J13" i="19"/>
  <c r="J43" i="15"/>
  <c r="I43" i="15"/>
  <c r="I13" i="29"/>
  <c r="J13" i="29"/>
  <c r="H12" i="22"/>
  <c r="I3" i="2"/>
  <c r="J3" i="2"/>
  <c r="I48" i="15"/>
  <c r="J48" i="15"/>
  <c r="H4" i="4"/>
  <c r="J13" i="16"/>
  <c r="I13" i="16"/>
  <c r="I13" i="38"/>
  <c r="J13" i="38"/>
  <c r="J13" i="11"/>
  <c r="I13" i="11"/>
  <c r="H4" i="3"/>
  <c r="H8" i="38"/>
  <c r="I13" i="8"/>
  <c r="J13" i="8"/>
  <c r="D5" i="15"/>
  <c r="H5" i="15" s="1"/>
  <c r="D7" i="15"/>
  <c r="H7" i="15" s="1"/>
  <c r="D9" i="15"/>
  <c r="H9" i="15" s="1"/>
  <c r="D11" i="15"/>
  <c r="H11" i="15" s="1"/>
  <c r="D13" i="15"/>
  <c r="H13" i="15" s="1"/>
  <c r="D15" i="15"/>
  <c r="H15" i="15" s="1"/>
  <c r="D17" i="15"/>
  <c r="H17" i="15" s="1"/>
  <c r="D19" i="15"/>
  <c r="H19" i="15" s="1"/>
  <c r="D21" i="15"/>
  <c r="H21" i="15" s="1"/>
  <c r="D23" i="15"/>
  <c r="H23" i="15" s="1"/>
  <c r="D25" i="15"/>
  <c r="H25" i="15" s="1"/>
  <c r="D27" i="15"/>
  <c r="H27" i="15" s="1"/>
  <c r="D29" i="15"/>
  <c r="H29" i="15" s="1"/>
  <c r="D31" i="15"/>
  <c r="H31" i="15" s="1"/>
  <c r="D33" i="15"/>
  <c r="H33" i="15" s="1"/>
  <c r="D35" i="15"/>
  <c r="H35" i="15" s="1"/>
  <c r="D37" i="15"/>
  <c r="H37" i="15" s="1"/>
  <c r="C41" i="15"/>
  <c r="L41" i="15" s="1"/>
  <c r="D10" i="15"/>
  <c r="H10" i="15" s="1"/>
  <c r="D8" i="15"/>
  <c r="H8" i="15" s="1"/>
  <c r="D6" i="15"/>
  <c r="H6" i="15" s="1"/>
  <c r="D4" i="15"/>
  <c r="H4" i="15" s="1"/>
  <c r="D34" i="15"/>
  <c r="H34" i="15" s="1"/>
  <c r="D32" i="15"/>
  <c r="H32" i="15" s="1"/>
  <c r="D28" i="15"/>
  <c r="H28" i="15" s="1"/>
  <c r="D24" i="15"/>
  <c r="H24" i="15" s="1"/>
  <c r="D20" i="15"/>
  <c r="H20" i="15" s="1"/>
  <c r="D18" i="15"/>
  <c r="H18" i="15" s="1"/>
  <c r="D16" i="15"/>
  <c r="H16" i="15" s="1"/>
  <c r="D12" i="15"/>
  <c r="H12" i="15" s="1"/>
  <c r="D26" i="15"/>
  <c r="H26" i="15" s="1"/>
  <c r="D36" i="15"/>
  <c r="H36" i="15" s="1"/>
  <c r="D30" i="15"/>
  <c r="H30" i="15" s="1"/>
  <c r="D14" i="15"/>
  <c r="H14" i="15" s="1"/>
  <c r="D22" i="15"/>
  <c r="H22" i="15" s="1"/>
  <c r="H6" i="38"/>
  <c r="H10" i="8"/>
  <c r="H12" i="11"/>
  <c r="D3" i="15"/>
  <c r="H3" i="15" s="1"/>
  <c r="H7" i="21"/>
  <c r="F4" i="2"/>
  <c r="F7" i="2"/>
  <c r="F10" i="2"/>
  <c r="G13" i="2"/>
  <c r="F9" i="2"/>
  <c r="H9" i="2" s="1"/>
  <c r="F6" i="2"/>
  <c r="H6" i="2" s="1"/>
  <c r="F12" i="2"/>
  <c r="O13" i="2"/>
  <c r="O3" i="1" s="1"/>
  <c r="N3" i="1" s="1"/>
  <c r="N38" i="1" s="1"/>
  <c r="F11" i="2"/>
  <c r="F5" i="2"/>
  <c r="H5" i="2" s="1"/>
  <c r="F8" i="2"/>
  <c r="H8" i="2" s="1"/>
  <c r="J13" i="37"/>
  <c r="I13" i="37"/>
  <c r="H7" i="4"/>
  <c r="H11" i="13"/>
  <c r="I13" i="12"/>
  <c r="J13" i="12"/>
  <c r="J42" i="15"/>
  <c r="I42" i="15"/>
  <c r="I44" i="15"/>
  <c r="J44" i="15"/>
  <c r="J3" i="15"/>
  <c r="I50" i="15"/>
  <c r="J50" i="15"/>
  <c r="C38" i="1"/>
  <c r="D3" i="1" s="1"/>
  <c r="H3" i="1" s="1"/>
  <c r="H11" i="37"/>
  <c r="H6" i="4"/>
  <c r="I13" i="5"/>
  <c r="J13" i="5"/>
  <c r="H8" i="27"/>
  <c r="H11" i="2" l="1"/>
  <c r="H12" i="2"/>
  <c r="D7" i="1"/>
  <c r="D11" i="1"/>
  <c r="D15" i="1"/>
  <c r="H15" i="1" s="1"/>
  <c r="D19" i="1"/>
  <c r="H19" i="1" s="1"/>
  <c r="D23" i="1"/>
  <c r="H23" i="1" s="1"/>
  <c r="D27" i="1"/>
  <c r="H27" i="1" s="1"/>
  <c r="D31" i="1"/>
  <c r="H31" i="1" s="1"/>
  <c r="D35" i="1"/>
  <c r="H35" i="1" s="1"/>
  <c r="D21" i="1"/>
  <c r="H21" i="1" s="1"/>
  <c r="D32" i="1"/>
  <c r="H32" i="1" s="1"/>
  <c r="D17" i="1"/>
  <c r="H17" i="1" s="1"/>
  <c r="D13" i="1"/>
  <c r="H13" i="1" s="1"/>
  <c r="D24" i="1"/>
  <c r="H24" i="1" s="1"/>
  <c r="D29" i="1"/>
  <c r="H29" i="1" s="1"/>
  <c r="D5" i="1"/>
  <c r="H5" i="1" s="1"/>
  <c r="D25" i="1"/>
  <c r="H25" i="1" s="1"/>
  <c r="D36" i="1"/>
  <c r="D9" i="1"/>
  <c r="H9" i="1" s="1"/>
  <c r="D33" i="1"/>
  <c r="D37" i="1"/>
  <c r="H37" i="1" s="1"/>
  <c r="D10" i="1"/>
  <c r="H10" i="1" s="1"/>
  <c r="D12" i="1"/>
  <c r="H12" i="1" s="1"/>
  <c r="D8" i="1"/>
  <c r="H8" i="1" s="1"/>
  <c r="D6" i="1"/>
  <c r="H6" i="1" s="1"/>
  <c r="D18" i="1"/>
  <c r="H18" i="1" s="1"/>
  <c r="D20" i="1"/>
  <c r="H20" i="1" s="1"/>
  <c r="D4" i="1"/>
  <c r="H4" i="1" s="1"/>
  <c r="D22" i="1"/>
  <c r="H22" i="1" s="1"/>
  <c r="D30" i="1"/>
  <c r="H30" i="1" s="1"/>
  <c r="D34" i="1"/>
  <c r="H34" i="1" s="1"/>
  <c r="D16" i="1"/>
  <c r="H16" i="1" s="1"/>
  <c r="D28" i="1"/>
  <c r="D26" i="1"/>
  <c r="D14" i="1"/>
  <c r="H11" i="1"/>
  <c r="H36" i="1"/>
  <c r="C51" i="15"/>
  <c r="H7" i="1"/>
  <c r="H10" i="2"/>
  <c r="H26" i="1"/>
  <c r="H33" i="1"/>
  <c r="H14" i="1"/>
  <c r="L38" i="1"/>
  <c r="H4" i="2"/>
  <c r="B51" i="15"/>
  <c r="F51" i="15"/>
  <c r="F49" i="15"/>
  <c r="F47" i="15"/>
  <c r="F50" i="15"/>
  <c r="F44" i="15"/>
  <c r="F42" i="15"/>
  <c r="F43" i="15"/>
  <c r="F48" i="15"/>
  <c r="F45" i="15"/>
  <c r="F46" i="15"/>
  <c r="H28" i="1"/>
  <c r="I13" i="2"/>
  <c r="J13" i="2"/>
  <c r="H7" i="2"/>
  <c r="G38" i="1"/>
  <c r="G41" i="15"/>
  <c r="F41" i="15"/>
  <c r="D51" i="15" l="1"/>
  <c r="D50" i="15"/>
  <c r="H50" i="15" s="1"/>
  <c r="D49" i="15"/>
  <c r="D45" i="15"/>
  <c r="H45" i="15" s="1"/>
  <c r="D48" i="15"/>
  <c r="D46" i="15"/>
  <c r="H46" i="15" s="1"/>
  <c r="D43" i="15"/>
  <c r="D44" i="15"/>
  <c r="H44" i="15" s="1"/>
  <c r="D42" i="15"/>
  <c r="H42" i="15" s="1"/>
  <c r="D47" i="15"/>
  <c r="H47" i="15" s="1"/>
  <c r="H48" i="15"/>
  <c r="D41" i="15"/>
  <c r="H41" i="15" s="1"/>
  <c r="H43" i="15"/>
  <c r="I41" i="15"/>
  <c r="J41" i="15"/>
  <c r="H49" i="15"/>
  <c r="L51" i="15"/>
  <c r="G51" i="15"/>
  <c r="J51" i="15" l="1"/>
  <c r="I51" i="15"/>
</calcChain>
</file>

<file path=xl/comments1.xml><?xml version="1.0" encoding="utf-8"?>
<comments xmlns="http://schemas.openxmlformats.org/spreadsheetml/2006/main">
  <authors>
    <author>ib</author>
  </authors>
  <commentList>
    <comment ref="B2" authorId="0" shapeId="0">
      <text>
        <r>
          <rPr>
            <b/>
            <sz val="8"/>
            <color indexed="81"/>
            <rFont val="Tahoma"/>
            <family val="2"/>
          </rPr>
          <t>ib: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<sst xmlns="http://schemas.openxmlformats.org/spreadsheetml/2006/main" count="1478" uniqueCount="101">
  <si>
    <t>Bestandsblock incl. Zweigbibliotheken</t>
  </si>
  <si>
    <t>Ausleihen incl. Zweigbibliotheken</t>
  </si>
  <si>
    <t>Sachbücher</t>
  </si>
  <si>
    <t>Belletristische Bücher</t>
  </si>
  <si>
    <t>Kinder- und Jugendbücher</t>
  </si>
  <si>
    <t>Fremdsprachige Bücher</t>
  </si>
  <si>
    <t>Medienpakete</t>
  </si>
  <si>
    <t>Noten</t>
  </si>
  <si>
    <t>Karten</t>
  </si>
  <si>
    <t>Summe</t>
  </si>
  <si>
    <t>Bibliothek</t>
  </si>
  <si>
    <t>Ausleihen</t>
  </si>
  <si>
    <t>Zweigstelle 1</t>
  </si>
  <si>
    <t>Zweigstelle 2</t>
  </si>
  <si>
    <t>Zweigstelle 3</t>
  </si>
  <si>
    <t>Zweigstelle 4</t>
  </si>
  <si>
    <t>Zweigstelle 5</t>
  </si>
  <si>
    <t>Zweigstelle 6</t>
  </si>
  <si>
    <t>Zweigstelle 7</t>
  </si>
  <si>
    <t>Zweigstelle 8</t>
  </si>
  <si>
    <t>Zweigstelle 9</t>
  </si>
  <si>
    <t>A</t>
  </si>
  <si>
    <t>B</t>
  </si>
  <si>
    <t>C</t>
  </si>
  <si>
    <t>D</t>
  </si>
  <si>
    <t>E</t>
  </si>
  <si>
    <t>F</t>
  </si>
  <si>
    <t>G</t>
  </si>
  <si>
    <t>H</t>
  </si>
  <si>
    <t>K</t>
  </si>
  <si>
    <t>L</t>
  </si>
  <si>
    <t>M</t>
  </si>
  <si>
    <t>N</t>
  </si>
  <si>
    <t>O</t>
  </si>
  <si>
    <t>P</t>
  </si>
  <si>
    <t>S</t>
  </si>
  <si>
    <t>T</t>
  </si>
  <si>
    <t>U</t>
  </si>
  <si>
    <t>V</t>
  </si>
  <si>
    <t>W</t>
  </si>
  <si>
    <t>X</t>
  </si>
  <si>
    <t>Bestand incl. Zweigbibliotheken</t>
  </si>
  <si>
    <t>Bestand</t>
  </si>
  <si>
    <t>Bestand alle Medien</t>
  </si>
  <si>
    <t>Ausleihen alle Medien</t>
  </si>
  <si>
    <t>Hauptstelle</t>
  </si>
  <si>
    <t>CD Musik</t>
  </si>
  <si>
    <t>CD Belletristik</t>
  </si>
  <si>
    <t>CD Kinder u. Jugend</t>
  </si>
  <si>
    <t>MC Musik</t>
  </si>
  <si>
    <t>MC Belletristik</t>
  </si>
  <si>
    <t>MC Kinder u. Jugend</t>
  </si>
  <si>
    <t>CD-ROM Sachinfo</t>
  </si>
  <si>
    <t>CD-ROM K+J</t>
  </si>
  <si>
    <t>CD-ROM Spiele</t>
  </si>
  <si>
    <t>Spiele konventionell</t>
  </si>
  <si>
    <t>DVD Special Interest</t>
  </si>
  <si>
    <t>VHS-Video Special Interest</t>
  </si>
  <si>
    <t>DVD K+J</t>
  </si>
  <si>
    <t>DVD Spielfilme</t>
  </si>
  <si>
    <t>VHS-Video K+J</t>
  </si>
  <si>
    <t>VHS-Video Spielfilme</t>
  </si>
  <si>
    <t>Interessenkreis 1</t>
  </si>
  <si>
    <t>Interessenkreis 2</t>
  </si>
  <si>
    <t>Interessenkreis 3</t>
  </si>
  <si>
    <t>Interessenkreis 4</t>
  </si>
  <si>
    <t>Interessenkreis 5</t>
  </si>
  <si>
    <t>Interessenkreis 6</t>
  </si>
  <si>
    <t>Interessenkreis 7</t>
  </si>
  <si>
    <t>Interessenkreis 8</t>
  </si>
  <si>
    <t>Interessenkreis 9</t>
  </si>
  <si>
    <t>Interessenkreis 10</t>
  </si>
  <si>
    <t>N.N. 1</t>
  </si>
  <si>
    <t>N.N. 2</t>
  </si>
  <si>
    <t>Umsatz</t>
  </si>
  <si>
    <t>Effizienz</t>
  </si>
  <si>
    <t>Verfügbarkeit %</t>
  </si>
  <si>
    <t>Absenz %</t>
  </si>
  <si>
    <t>Aktivierungsgrad</t>
  </si>
  <si>
    <t>Nullliste</t>
  </si>
  <si>
    <t>MC K+J</t>
  </si>
  <si>
    <t>CD K+J</t>
  </si>
  <si>
    <t>VHS-Videos Spielfilme</t>
  </si>
  <si>
    <t>VHS-Videos Special Interest</t>
  </si>
  <si>
    <t>VHS-Videos K+J</t>
  </si>
  <si>
    <t>Bestandsanteil</t>
  </si>
  <si>
    <t>Ausleihanteil</t>
  </si>
  <si>
    <t>Bestandsanteil incl Zweigb</t>
  </si>
  <si>
    <t>Ausleihanteil incl. Zweigb</t>
  </si>
  <si>
    <t>Sachbücher Hauptstelle</t>
  </si>
  <si>
    <t>Bestandsblöcke incl. Zweigbibliotheken</t>
  </si>
  <si>
    <t>Zusammenfassung</t>
  </si>
  <si>
    <t xml:space="preserve">Hauptstelle </t>
  </si>
  <si>
    <t>Gesamt</t>
  </si>
  <si>
    <t>Zwischenschritt</t>
  </si>
  <si>
    <t>Leihfrist</t>
  </si>
  <si>
    <t>Systematikgruppe</t>
  </si>
  <si>
    <t>I</t>
  </si>
  <si>
    <t>Q</t>
  </si>
  <si>
    <t xml:space="preserve">Diese Tabelle gehört zum Handbuch:
Erfolgreiches Management von Bibliotheken und Informationseinrichtungen / hrsg. von Cornelia Vonhof u. Konrad Umlauf. Hamburg: Dashöfer.
Die Loseblatt-Ausgabe umfasst vierteljährliche Aktualisierungen.
Die Online-Ausgabe steht unter Das Bibliothekswissen
https://www.dashoefer.de/dasbibliothekswissen/
Erläuterungen zur Tabelle finden Sie im Handbuch unter 8.1.2.2
</t>
  </si>
  <si>
    <t>Setzen Sie nur in die farbigen Felder Ihre Zahlen ein!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</si>
</sst>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81" formatCode="0.0"/>
    <numFmt numFmtId="187" formatCode="_-* #,##0\ &quot;DM&quot;_-;\-* #,##0\ &quot;DM&quot;_-;_-* &quot;-&quot;??\ &quot;DM&quot;_-;_-@_-"/>
    <numFmt numFmtId="189" formatCode="#,##0.0"/>
  </numFmts>
  <fonts count="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7"/>
      <name val="Arial"/>
      <family val="2"/>
    </font>
    <font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173" fontId="1" fillId="0" borderId="0" applyFont="0" applyFill="0" applyBorder="0" applyAlignment="0" applyProtection="0"/>
    <xf numFmtId="172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/>
    <xf numFmtId="187" fontId="2" fillId="0" borderId="0" xfId="2" applyNumberFormat="1" applyFont="1"/>
    <xf numFmtId="3" fontId="2" fillId="2" borderId="0" xfId="0" applyNumberFormat="1" applyFont="1" applyFill="1"/>
    <xf numFmtId="3" fontId="2" fillId="0" borderId="0" xfId="0" applyNumberFormat="1" applyFont="1"/>
    <xf numFmtId="173" fontId="2" fillId="0" borderId="0" xfId="1" applyFont="1"/>
    <xf numFmtId="173" fontId="2" fillId="0" borderId="0" xfId="1" applyFont="1" applyFill="1"/>
    <xf numFmtId="3" fontId="2" fillId="0" borderId="1" xfId="0" applyNumberFormat="1" applyFont="1" applyBorder="1"/>
    <xf numFmtId="3" fontId="2" fillId="0" borderId="0" xfId="0" applyNumberFormat="1" applyFont="1" applyBorder="1"/>
    <xf numFmtId="0" fontId="2" fillId="0" borderId="0" xfId="0" applyFont="1" applyFill="1"/>
    <xf numFmtId="187" fontId="2" fillId="0" borderId="0" xfId="2" applyNumberFormat="1" applyFont="1" applyFill="1"/>
    <xf numFmtId="3" fontId="2" fillId="0" borderId="0" xfId="0" applyNumberFormat="1" applyFont="1" applyFill="1"/>
    <xf numFmtId="3" fontId="2" fillId="0" borderId="2" xfId="0" applyNumberFormat="1" applyFont="1" applyBorder="1"/>
    <xf numFmtId="3" fontId="2" fillId="0" borderId="0" xfId="0" applyNumberFormat="1" applyFont="1" applyBorder="1" applyAlignment="1">
      <alignment horizontal="left"/>
    </xf>
    <xf numFmtId="3" fontId="2" fillId="0" borderId="1" xfId="0" applyNumberFormat="1" applyFont="1" applyFill="1" applyBorder="1"/>
    <xf numFmtId="3" fontId="3" fillId="0" borderId="2" xfId="0" applyNumberFormat="1" applyFont="1" applyBorder="1"/>
    <xf numFmtId="3" fontId="3" fillId="0" borderId="0" xfId="0" applyNumberFormat="1" applyFont="1" applyBorder="1"/>
    <xf numFmtId="3" fontId="3" fillId="0" borderId="1" xfId="0" applyNumberFormat="1" applyFont="1" applyBorder="1"/>
    <xf numFmtId="3" fontId="3" fillId="0" borderId="0" xfId="0" applyNumberFormat="1" applyFont="1"/>
    <xf numFmtId="3" fontId="3" fillId="0" borderId="0" xfId="2" applyNumberFormat="1" applyFont="1"/>
    <xf numFmtId="3" fontId="2" fillId="0" borderId="0" xfId="1" applyNumberFormat="1" applyFont="1" applyFill="1"/>
    <xf numFmtId="3" fontId="2" fillId="0" borderId="0" xfId="2" applyNumberFormat="1" applyFont="1"/>
    <xf numFmtId="3" fontId="2" fillId="0" borderId="0" xfId="1" applyNumberFormat="1" applyFont="1"/>
    <xf numFmtId="181" fontId="2" fillId="0" borderId="0" xfId="1" applyNumberFormat="1" applyFont="1"/>
    <xf numFmtId="181" fontId="2" fillId="0" borderId="0" xfId="0" applyNumberFormat="1" applyFont="1"/>
    <xf numFmtId="1" fontId="2" fillId="0" borderId="0" xfId="0" applyNumberFormat="1" applyFont="1"/>
    <xf numFmtId="1" fontId="2" fillId="0" borderId="0" xfId="2" applyNumberFormat="1" applyFont="1"/>
    <xf numFmtId="1" fontId="4" fillId="0" borderId="0" xfId="0" applyNumberFormat="1" applyFont="1" applyBorder="1"/>
    <xf numFmtId="3" fontId="2" fillId="0" borderId="0" xfId="1" applyNumberFormat="1" applyFont="1" applyAlignment="1">
      <alignment horizontal="right"/>
    </xf>
    <xf numFmtId="3" fontId="2" fillId="0" borderId="0" xfId="2" applyNumberFormat="1" applyFont="1" applyFill="1"/>
    <xf numFmtId="181" fontId="3" fillId="0" borderId="0" xfId="1" applyNumberFormat="1" applyFont="1"/>
    <xf numFmtId="181" fontId="2" fillId="0" borderId="0" xfId="1" applyNumberFormat="1" applyFont="1" applyFill="1"/>
    <xf numFmtId="1" fontId="4" fillId="0" borderId="0" xfId="0" applyNumberFormat="1" applyFont="1" applyFill="1" applyBorder="1"/>
    <xf numFmtId="1" fontId="2" fillId="0" borderId="0" xfId="0" applyNumberFormat="1" applyFont="1" applyFill="1"/>
    <xf numFmtId="189" fontId="2" fillId="0" borderId="0" xfId="0" applyNumberFormat="1" applyFont="1" applyBorder="1"/>
    <xf numFmtId="189" fontId="2" fillId="0" borderId="0" xfId="0" applyNumberFormat="1" applyFont="1"/>
    <xf numFmtId="189" fontId="2" fillId="0" borderId="0" xfId="1" applyNumberFormat="1" applyFont="1" applyBorder="1" applyAlignment="1">
      <alignment horizontal="left"/>
    </xf>
    <xf numFmtId="189" fontId="2" fillId="0" borderId="0" xfId="1" applyNumberFormat="1" applyFont="1" applyFill="1" applyBorder="1" applyAlignment="1">
      <alignment horizontal="left"/>
    </xf>
    <xf numFmtId="0" fontId="3" fillId="0" borderId="0" xfId="0" applyFont="1" applyFill="1"/>
    <xf numFmtId="189" fontId="2" fillId="0" borderId="0" xfId="0" applyNumberFormat="1" applyFont="1" applyFill="1"/>
    <xf numFmtId="3" fontId="3" fillId="0" borderId="1" xfId="1" applyNumberFormat="1" applyFont="1" applyBorder="1"/>
    <xf numFmtId="3" fontId="3" fillId="0" borderId="1" xfId="2" applyNumberFormat="1" applyFont="1" applyBorder="1"/>
    <xf numFmtId="181" fontId="2" fillId="0" borderId="1" xfId="1" applyNumberFormat="1" applyFont="1" applyBorder="1"/>
    <xf numFmtId="181" fontId="2" fillId="0" borderId="1" xfId="0" applyNumberFormat="1" applyFont="1" applyBorder="1"/>
    <xf numFmtId="1" fontId="4" fillId="0" borderId="1" xfId="0" applyNumberFormat="1" applyFont="1" applyBorder="1"/>
    <xf numFmtId="1" fontId="2" fillId="0" borderId="1" xfId="0" applyNumberFormat="1" applyFont="1" applyBorder="1"/>
    <xf numFmtId="0" fontId="2" fillId="0" borderId="0" xfId="0" applyFont="1" applyFill="1" applyAlignment="1">
      <alignment horizontal="right"/>
    </xf>
    <xf numFmtId="3" fontId="2" fillId="0" borderId="0" xfId="0" applyNumberFormat="1" applyFont="1" applyBorder="1" applyAlignment="1">
      <alignment horizontal="right"/>
    </xf>
    <xf numFmtId="1" fontId="2" fillId="0" borderId="0" xfId="0" applyNumberFormat="1" applyFont="1" applyFill="1" applyAlignment="1">
      <alignment horizontal="right"/>
    </xf>
    <xf numFmtId="49" fontId="3" fillId="0" borderId="0" xfId="0" applyNumberFormat="1" applyFont="1" applyAlignment="1">
      <alignment vertical="top" wrapText="1"/>
    </xf>
    <xf numFmtId="0" fontId="2" fillId="0" borderId="0" xfId="0" applyFont="1" applyAlignment="1">
      <alignment wrapText="1"/>
    </xf>
    <xf numFmtId="3" fontId="7" fillId="0" borderId="0" xfId="0" applyNumberFormat="1" applyFont="1"/>
    <xf numFmtId="3" fontId="8" fillId="0" borderId="0" xfId="0" applyNumberFormat="1" applyFont="1" applyAlignment="1">
      <alignment horizontal="left" vertical="top" wrapText="1"/>
    </xf>
  </cellXfs>
  <cellStyles count="3">
    <cellStyle name="Komma" xfId="1" builtinId="3"/>
    <cellStyle name="Standard" xfId="0" builtinId="0"/>
    <cellStyle name="Währung" xfId="2" builtin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48847</xdr:rowOff>
    </xdr:from>
    <xdr:to>
      <xdr:col>0</xdr:col>
      <xdr:colOff>2209800</xdr:colOff>
      <xdr:row>0</xdr:row>
      <xdr:rowOff>1905000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118AF97D-CD87-484B-88B3-8ACF8A64A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847"/>
          <a:ext cx="2209800" cy="18561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tabSelected="1" zoomScaleNormal="100" workbookViewId="0">
      <selection activeCell="B2" sqref="B2"/>
    </sheetView>
  </sheetViews>
  <sheetFormatPr baseColWidth="10" defaultColWidth="11.5" defaultRowHeight="11" x14ac:dyDescent="0.15"/>
  <cols>
    <col min="1" max="1" width="29.33203125" style="4" customWidth="1"/>
    <col min="2" max="2" width="7.5" style="4" customWidth="1"/>
    <col min="3" max="3" width="7" style="4" customWidth="1"/>
    <col min="4" max="4" width="12.33203125" style="4" customWidth="1"/>
    <col min="5" max="5" width="8.6640625" style="4" customWidth="1"/>
    <col min="6" max="6" width="11" style="4" customWidth="1"/>
    <col min="7" max="7" width="7.6640625" style="22" customWidth="1"/>
    <col min="8" max="8" width="7" style="4" customWidth="1"/>
    <col min="9" max="9" width="8" style="4" customWidth="1"/>
    <col min="10" max="10" width="11.83203125" style="21" customWidth="1"/>
    <col min="11" max="11" width="7.5" style="4" customWidth="1"/>
    <col min="12" max="12" width="14.6640625" style="4" customWidth="1"/>
    <col min="13" max="13" width="12" style="4" customWidth="1"/>
    <col min="14" max="14" width="11.83203125" style="4" customWidth="1"/>
    <col min="15" max="16384" width="11.5" style="4"/>
  </cols>
  <sheetData>
    <row r="1" spans="1:14" ht="152" x14ac:dyDescent="0.15">
      <c r="A1"/>
      <c r="B1" s="49" t="s">
        <v>99</v>
      </c>
      <c r="C1" s="49"/>
      <c r="D1" s="49"/>
      <c r="E1" s="49"/>
      <c r="F1" s="49"/>
      <c r="G1" s="49"/>
      <c r="H1" s="49"/>
      <c r="I1" s="50"/>
      <c r="J1" s="50"/>
      <c r="K1" s="51"/>
      <c r="L1" s="51"/>
      <c r="M1" s="51"/>
      <c r="N1" s="52" t="s">
        <v>100</v>
      </c>
    </row>
    <row r="2" spans="1:14" x14ac:dyDescent="0.15">
      <c r="A2" s="18" t="s">
        <v>45</v>
      </c>
      <c r="B2" s="4" t="s">
        <v>95</v>
      </c>
      <c r="C2" s="4" t="s">
        <v>42</v>
      </c>
      <c r="D2" s="4" t="s">
        <v>85</v>
      </c>
      <c r="E2" s="4" t="s">
        <v>11</v>
      </c>
      <c r="F2" s="4" t="s">
        <v>86</v>
      </c>
      <c r="G2" s="22" t="s">
        <v>74</v>
      </c>
      <c r="H2" s="4" t="s">
        <v>75</v>
      </c>
      <c r="I2" s="4" t="s">
        <v>77</v>
      </c>
      <c r="J2" s="21" t="s">
        <v>76</v>
      </c>
      <c r="K2" s="4" t="s">
        <v>79</v>
      </c>
      <c r="L2" s="4" t="s">
        <v>78</v>
      </c>
      <c r="N2" s="4" t="s">
        <v>94</v>
      </c>
    </row>
    <row r="3" spans="1:14" x14ac:dyDescent="0.15">
      <c r="A3" s="4" t="s">
        <v>2</v>
      </c>
      <c r="B3" s="4">
        <f>'Sachbücher Hauptstelle'!B25</f>
        <v>28</v>
      </c>
      <c r="C3" s="4">
        <f>'Sachbücher Hauptstelle'!C25</f>
        <v>52357</v>
      </c>
      <c r="D3" s="4">
        <f t="shared" ref="D3:D37" si="0">C3/$C$38*100</f>
        <v>32.920027916978427</v>
      </c>
      <c r="E3" s="4">
        <f>'Sachbücher Hauptstelle'!E25</f>
        <v>153777</v>
      </c>
      <c r="F3" s="4">
        <f>E3/$E38*100</f>
        <v>19.225104891258145</v>
      </c>
      <c r="G3" s="23">
        <f t="shared" ref="G3:G38" si="1">E3/C3</f>
        <v>2.9370857764959797</v>
      </c>
      <c r="H3" s="24">
        <f t="shared" ref="H3:H37" si="2">F3/D3</f>
        <v>0.5839941855378209</v>
      </c>
      <c r="I3" s="27">
        <f t="shared" ref="I3:I37" si="3">100-(((365-(G3*B3))*100)/365)</f>
        <v>22.531068970380105</v>
      </c>
      <c r="J3" s="27">
        <f t="shared" ref="J3:J37" si="4">((365-(G3*B3))*100)/365</f>
        <v>77.468931029619895</v>
      </c>
      <c r="K3" s="4">
        <f>'Sachbücher Hauptstelle'!K25</f>
        <v>9522</v>
      </c>
      <c r="L3" s="25">
        <f t="shared" ref="L3:L38" si="5">100-(K3/C3*100)</f>
        <v>81.813320090914303</v>
      </c>
      <c r="M3" s="26"/>
      <c r="N3" s="4">
        <f t="shared" ref="N3:N37" si="6">B3*E3</f>
        <v>4305756</v>
      </c>
    </row>
    <row r="4" spans="1:14" x14ac:dyDescent="0.15">
      <c r="A4" s="4" t="s">
        <v>3</v>
      </c>
      <c r="B4" s="3">
        <v>28</v>
      </c>
      <c r="C4" s="3">
        <v>14765</v>
      </c>
      <c r="D4" s="4">
        <f t="shared" si="0"/>
        <v>9.2836528486006937</v>
      </c>
      <c r="E4" s="3">
        <v>84678</v>
      </c>
      <c r="F4" s="4">
        <f t="shared" ref="F4:F37" si="7">E4/$E$38*100</f>
        <v>10.58639089058804</v>
      </c>
      <c r="G4" s="23">
        <f t="shared" si="1"/>
        <v>5.7350491026075181</v>
      </c>
      <c r="H4" s="24">
        <f t="shared" si="2"/>
        <v>1.1403260185653867</v>
      </c>
      <c r="I4" s="27">
        <f t="shared" si="3"/>
        <v>43.994897225482326</v>
      </c>
      <c r="J4" s="27">
        <f t="shared" si="4"/>
        <v>56.005102774517674</v>
      </c>
      <c r="K4" s="3">
        <v>3412</v>
      </c>
      <c r="L4" s="25">
        <f t="shared" si="5"/>
        <v>76.891296986115819</v>
      </c>
      <c r="M4" s="26"/>
      <c r="N4" s="4">
        <f t="shared" si="6"/>
        <v>2370984</v>
      </c>
    </row>
    <row r="5" spans="1:14" x14ac:dyDescent="0.15">
      <c r="A5" s="4" t="s">
        <v>4</v>
      </c>
      <c r="B5" s="3">
        <v>28</v>
      </c>
      <c r="C5" s="3">
        <v>21567</v>
      </c>
      <c r="D5" s="4">
        <f t="shared" si="0"/>
        <v>13.560483642788428</v>
      </c>
      <c r="E5" s="3">
        <v>87955</v>
      </c>
      <c r="F5" s="4">
        <f t="shared" si="7"/>
        <v>10.996079392305807</v>
      </c>
      <c r="G5" s="23">
        <f t="shared" si="1"/>
        <v>4.0782213567023691</v>
      </c>
      <c r="H5" s="24">
        <f t="shared" si="2"/>
        <v>0.81089138720753584</v>
      </c>
      <c r="I5" s="27">
        <f t="shared" si="3"/>
        <v>31.284985750045578</v>
      </c>
      <c r="J5" s="27">
        <f t="shared" si="4"/>
        <v>68.715014249954422</v>
      </c>
      <c r="K5" s="3">
        <v>1345</v>
      </c>
      <c r="L5" s="25">
        <f t="shared" si="5"/>
        <v>93.763620345898829</v>
      </c>
      <c r="M5" s="26"/>
      <c r="N5" s="4">
        <f t="shared" si="6"/>
        <v>2462740</v>
      </c>
    </row>
    <row r="6" spans="1:14" x14ac:dyDescent="0.15">
      <c r="A6" s="4" t="s">
        <v>5</v>
      </c>
      <c r="B6" s="3">
        <v>28</v>
      </c>
      <c r="C6" s="3">
        <v>2657</v>
      </c>
      <c r="D6" s="4">
        <f t="shared" si="0"/>
        <v>1.6706173802053532</v>
      </c>
      <c r="E6" s="3">
        <v>8761</v>
      </c>
      <c r="F6" s="4">
        <f t="shared" si="7"/>
        <v>1.0952947706894569</v>
      </c>
      <c r="G6" s="23">
        <f t="shared" si="1"/>
        <v>3.2973278133232968</v>
      </c>
      <c r="H6" s="24">
        <f t="shared" si="2"/>
        <v>0.65562275579511964</v>
      </c>
      <c r="I6" s="27">
        <f t="shared" si="3"/>
        <v>25.29456952686364</v>
      </c>
      <c r="J6" s="27">
        <f t="shared" si="4"/>
        <v>74.70543047313636</v>
      </c>
      <c r="K6" s="3">
        <v>833</v>
      </c>
      <c r="L6" s="25">
        <f t="shared" si="5"/>
        <v>68.648852088821982</v>
      </c>
      <c r="M6" s="26"/>
      <c r="N6" s="4">
        <f t="shared" si="6"/>
        <v>245308</v>
      </c>
    </row>
    <row r="7" spans="1:14" x14ac:dyDescent="0.15">
      <c r="A7" s="4" t="s">
        <v>6</v>
      </c>
      <c r="B7" s="3">
        <v>28</v>
      </c>
      <c r="C7" s="3">
        <v>1987</v>
      </c>
      <c r="D7" s="4">
        <f t="shared" si="0"/>
        <v>1.2493476606955352</v>
      </c>
      <c r="E7" s="3">
        <v>5488</v>
      </c>
      <c r="F7" s="4">
        <f t="shared" si="7"/>
        <v>0.68610634648370494</v>
      </c>
      <c r="G7" s="23">
        <f t="shared" si="1"/>
        <v>2.7619526925012581</v>
      </c>
      <c r="H7" s="24">
        <f t="shared" si="2"/>
        <v>0.54917167420134816</v>
      </c>
      <c r="I7" s="27">
        <f t="shared" si="3"/>
        <v>21.187582298639782</v>
      </c>
      <c r="J7" s="27">
        <f t="shared" si="4"/>
        <v>78.812417701360218</v>
      </c>
      <c r="K7" s="3">
        <v>234</v>
      </c>
      <c r="L7" s="25">
        <f t="shared" si="5"/>
        <v>88.223452440865628</v>
      </c>
      <c r="M7" s="26"/>
      <c r="N7" s="4">
        <f t="shared" si="6"/>
        <v>153664</v>
      </c>
    </row>
    <row r="8" spans="1:14" x14ac:dyDescent="0.15">
      <c r="A8" s="4" t="s">
        <v>46</v>
      </c>
      <c r="B8" s="3">
        <v>28</v>
      </c>
      <c r="C8" s="3">
        <v>873</v>
      </c>
      <c r="D8" s="4">
        <f t="shared" si="0"/>
        <v>0.54890815691353911</v>
      </c>
      <c r="E8" s="3">
        <v>9763</v>
      </c>
      <c r="F8" s="4">
        <f t="shared" si="7"/>
        <v>1.2205641874490545</v>
      </c>
      <c r="G8" s="23">
        <f t="shared" si="1"/>
        <v>11.183276059564719</v>
      </c>
      <c r="H8" s="24">
        <f t="shared" si="2"/>
        <v>2.2236218793179838</v>
      </c>
      <c r="I8" s="27">
        <f t="shared" si="3"/>
        <v>85.789514977482781</v>
      </c>
      <c r="J8" s="27">
        <f t="shared" si="4"/>
        <v>14.210485022517226</v>
      </c>
      <c r="K8" s="3">
        <v>33</v>
      </c>
      <c r="L8" s="25">
        <f t="shared" si="5"/>
        <v>96.219931271477662</v>
      </c>
      <c r="M8" s="26"/>
      <c r="N8" s="4">
        <f t="shared" si="6"/>
        <v>273364</v>
      </c>
    </row>
    <row r="9" spans="1:14" x14ac:dyDescent="0.15">
      <c r="A9" s="4" t="s">
        <v>47</v>
      </c>
      <c r="B9" s="3">
        <v>28</v>
      </c>
      <c r="C9" s="3">
        <v>234</v>
      </c>
      <c r="D9" s="4">
        <f t="shared" si="0"/>
        <v>0.14713002144074244</v>
      </c>
      <c r="E9" s="3">
        <v>1432</v>
      </c>
      <c r="F9" s="4">
        <f t="shared" si="7"/>
        <v>0.17902774930114168</v>
      </c>
      <c r="G9" s="23">
        <f t="shared" si="1"/>
        <v>6.1196581196581192</v>
      </c>
      <c r="H9" s="24">
        <f t="shared" si="2"/>
        <v>1.2167995868419434</v>
      </c>
      <c r="I9" s="27">
        <f t="shared" si="3"/>
        <v>46.945322561760918</v>
      </c>
      <c r="J9" s="27">
        <f t="shared" si="4"/>
        <v>53.054677438239082</v>
      </c>
      <c r="K9" s="3">
        <v>21</v>
      </c>
      <c r="L9" s="25">
        <f t="shared" si="5"/>
        <v>91.025641025641022</v>
      </c>
      <c r="M9" s="26"/>
      <c r="N9" s="4">
        <f t="shared" si="6"/>
        <v>40096</v>
      </c>
    </row>
    <row r="10" spans="1:14" x14ac:dyDescent="0.15">
      <c r="A10" s="4" t="s">
        <v>48</v>
      </c>
      <c r="B10" s="3">
        <v>28</v>
      </c>
      <c r="C10" s="3">
        <v>644</v>
      </c>
      <c r="D10" s="4">
        <f t="shared" si="0"/>
        <v>0.40492193934973558</v>
      </c>
      <c r="E10" s="3">
        <v>7635</v>
      </c>
      <c r="F10" s="4">
        <f t="shared" si="7"/>
        <v>0.95452295105741392</v>
      </c>
      <c r="G10" s="23">
        <f t="shared" si="1"/>
        <v>11.855590062111801</v>
      </c>
      <c r="H10" s="24">
        <f t="shared" si="2"/>
        <v>2.357301144487955</v>
      </c>
      <c r="I10" s="27">
        <f t="shared" si="3"/>
        <v>90.946992257296017</v>
      </c>
      <c r="J10" s="27">
        <f t="shared" si="4"/>
        <v>9.0530077427039899</v>
      </c>
      <c r="K10" s="3">
        <v>15</v>
      </c>
      <c r="L10" s="25">
        <f t="shared" si="5"/>
        <v>97.670807453416145</v>
      </c>
      <c r="M10" s="26"/>
      <c r="N10" s="4">
        <f t="shared" si="6"/>
        <v>213780</v>
      </c>
    </row>
    <row r="11" spans="1:14" x14ac:dyDescent="0.15">
      <c r="A11" s="4" t="s">
        <v>49</v>
      </c>
      <c r="B11" s="3">
        <v>28</v>
      </c>
      <c r="C11" s="3">
        <v>1256</v>
      </c>
      <c r="D11" s="4">
        <f t="shared" si="0"/>
        <v>0.78972353388706196</v>
      </c>
      <c r="E11" s="3">
        <v>14580</v>
      </c>
      <c r="F11" s="4">
        <f t="shared" si="7"/>
        <v>1.8227825312923502</v>
      </c>
      <c r="G11" s="23">
        <f t="shared" si="1"/>
        <v>11.608280254777069</v>
      </c>
      <c r="H11" s="24">
        <f t="shared" si="2"/>
        <v>2.3081274054484813</v>
      </c>
      <c r="I11" s="27">
        <f t="shared" si="3"/>
        <v>89.049821132536422</v>
      </c>
      <c r="J11" s="27">
        <f t="shared" si="4"/>
        <v>10.950178867463579</v>
      </c>
      <c r="K11" s="3">
        <v>266</v>
      </c>
      <c r="L11" s="25">
        <f t="shared" si="5"/>
        <v>78.821656050955411</v>
      </c>
      <c r="M11" s="26"/>
      <c r="N11" s="4">
        <f t="shared" si="6"/>
        <v>408240</v>
      </c>
    </row>
    <row r="12" spans="1:14" x14ac:dyDescent="0.15">
      <c r="A12" s="4" t="s">
        <v>50</v>
      </c>
      <c r="B12" s="3">
        <v>28</v>
      </c>
      <c r="C12" s="3">
        <v>345</v>
      </c>
      <c r="D12" s="4">
        <f t="shared" si="0"/>
        <v>0.21692246750878694</v>
      </c>
      <c r="E12" s="3">
        <v>1345</v>
      </c>
      <c r="F12" s="4">
        <f t="shared" si="7"/>
        <v>0.1681510634148293</v>
      </c>
      <c r="G12" s="23">
        <f t="shared" si="1"/>
        <v>3.8985507246376812</v>
      </c>
      <c r="H12" s="24">
        <f t="shared" si="2"/>
        <v>0.77516665445462885</v>
      </c>
      <c r="I12" s="27">
        <f t="shared" si="3"/>
        <v>29.906690490371261</v>
      </c>
      <c r="J12" s="27">
        <f t="shared" si="4"/>
        <v>70.093309509628739</v>
      </c>
      <c r="K12" s="3">
        <v>65</v>
      </c>
      <c r="L12" s="25">
        <f t="shared" si="5"/>
        <v>81.159420289855063</v>
      </c>
      <c r="M12" s="26"/>
      <c r="N12" s="4">
        <f t="shared" si="6"/>
        <v>37660</v>
      </c>
    </row>
    <row r="13" spans="1:14" x14ac:dyDescent="0.15">
      <c r="A13" s="4" t="s">
        <v>51</v>
      </c>
      <c r="B13" s="3">
        <v>28</v>
      </c>
      <c r="C13" s="3">
        <v>1555</v>
      </c>
      <c r="D13" s="4">
        <f t="shared" si="0"/>
        <v>0.97772300572801074</v>
      </c>
      <c r="E13" s="3">
        <v>17654</v>
      </c>
      <c r="F13" s="4">
        <f t="shared" si="7"/>
        <v>2.2070920992753877</v>
      </c>
      <c r="G13" s="23">
        <f t="shared" si="1"/>
        <v>11.353054662379421</v>
      </c>
      <c r="H13" s="24">
        <f t="shared" si="2"/>
        <v>2.2573797346948905</v>
      </c>
      <c r="I13" s="27">
        <f t="shared" si="3"/>
        <v>87.091926177157205</v>
      </c>
      <c r="J13" s="27">
        <f t="shared" si="4"/>
        <v>12.908073822842798</v>
      </c>
      <c r="K13" s="3">
        <v>75</v>
      </c>
      <c r="L13" s="25">
        <f t="shared" si="5"/>
        <v>95.176848874598065</v>
      </c>
      <c r="M13" s="26"/>
      <c r="N13" s="4">
        <f t="shared" si="6"/>
        <v>494312</v>
      </c>
    </row>
    <row r="14" spans="1:14" x14ac:dyDescent="0.15">
      <c r="A14" s="4" t="s">
        <v>52</v>
      </c>
      <c r="B14" s="3">
        <v>28</v>
      </c>
      <c r="C14" s="3">
        <v>52</v>
      </c>
      <c r="D14" s="4">
        <f t="shared" si="0"/>
        <v>3.2695560320164983E-2</v>
      </c>
      <c r="E14" s="3">
        <v>145</v>
      </c>
      <c r="F14" s="4">
        <f t="shared" si="7"/>
        <v>1.8127809810520631E-2</v>
      </c>
      <c r="G14" s="23">
        <f t="shared" si="1"/>
        <v>2.7884615384615383</v>
      </c>
      <c r="H14" s="24">
        <f t="shared" si="2"/>
        <v>0.55444254917204483</v>
      </c>
      <c r="I14" s="27">
        <f t="shared" si="3"/>
        <v>21.390937829293989</v>
      </c>
      <c r="J14" s="27">
        <f t="shared" si="4"/>
        <v>78.609062170706011</v>
      </c>
      <c r="K14" s="3">
        <v>7</v>
      </c>
      <c r="L14" s="25">
        <f t="shared" si="5"/>
        <v>86.538461538461533</v>
      </c>
      <c r="M14" s="26"/>
      <c r="N14" s="4">
        <f t="shared" si="6"/>
        <v>4060</v>
      </c>
    </row>
    <row r="15" spans="1:14" x14ac:dyDescent="0.15">
      <c r="A15" s="4" t="s">
        <v>53</v>
      </c>
      <c r="B15" s="3">
        <v>28</v>
      </c>
      <c r="C15" s="3">
        <v>134</v>
      </c>
      <c r="D15" s="4">
        <f t="shared" si="0"/>
        <v>8.4253943901963613E-2</v>
      </c>
      <c r="E15" s="3">
        <v>356</v>
      </c>
      <c r="F15" s="4">
        <f t="shared" si="7"/>
        <v>4.4506898569278239E-2</v>
      </c>
      <c r="G15" s="23">
        <f t="shared" si="1"/>
        <v>2.6567164179104479</v>
      </c>
      <c r="H15" s="24">
        <f t="shared" si="2"/>
        <v>0.52824706486221784</v>
      </c>
      <c r="I15" s="27">
        <f t="shared" si="3"/>
        <v>20.380290329176034</v>
      </c>
      <c r="J15" s="27">
        <f t="shared" si="4"/>
        <v>79.619709670823966</v>
      </c>
      <c r="K15" s="3">
        <v>53</v>
      </c>
      <c r="L15" s="25">
        <f t="shared" si="5"/>
        <v>60.447761194029852</v>
      </c>
      <c r="M15" s="26"/>
      <c r="N15" s="4">
        <f t="shared" si="6"/>
        <v>9968</v>
      </c>
    </row>
    <row r="16" spans="1:14" x14ac:dyDescent="0.15">
      <c r="A16" s="4" t="s">
        <v>54</v>
      </c>
      <c r="B16" s="3">
        <v>7</v>
      </c>
      <c r="C16" s="3">
        <v>12</v>
      </c>
      <c r="D16" s="4">
        <f t="shared" si="0"/>
        <v>7.5451293046534581E-3</v>
      </c>
      <c r="E16" s="3">
        <v>560</v>
      </c>
      <c r="F16" s="4">
        <f t="shared" si="7"/>
        <v>7.0010851682010711E-2</v>
      </c>
      <c r="G16" s="23">
        <f t="shared" si="1"/>
        <v>46.666666666666664</v>
      </c>
      <c r="H16" s="24">
        <f t="shared" si="2"/>
        <v>9.2789465700516924</v>
      </c>
      <c r="I16" s="27">
        <f t="shared" si="3"/>
        <v>89.49771689497716</v>
      </c>
      <c r="J16" s="27">
        <f t="shared" si="4"/>
        <v>10.502283105022842</v>
      </c>
      <c r="K16" s="3">
        <v>2</v>
      </c>
      <c r="L16" s="25">
        <f t="shared" si="5"/>
        <v>83.333333333333343</v>
      </c>
      <c r="M16" s="26"/>
      <c r="N16" s="4">
        <f t="shared" si="6"/>
        <v>3920</v>
      </c>
    </row>
    <row r="17" spans="1:14" x14ac:dyDescent="0.15">
      <c r="A17" s="4" t="s">
        <v>55</v>
      </c>
      <c r="B17" s="3">
        <v>28</v>
      </c>
      <c r="C17" s="3">
        <v>654</v>
      </c>
      <c r="D17" s="4">
        <f t="shared" si="0"/>
        <v>0.41120954710361352</v>
      </c>
      <c r="E17" s="3">
        <v>2134</v>
      </c>
      <c r="F17" s="4">
        <f t="shared" si="7"/>
        <v>0.26679135265966225</v>
      </c>
      <c r="G17" s="23">
        <f t="shared" si="1"/>
        <v>3.2629969418960245</v>
      </c>
      <c r="H17" s="24">
        <f t="shared" si="2"/>
        <v>0.64879659175918436</v>
      </c>
      <c r="I17" s="27">
        <f t="shared" si="3"/>
        <v>25.031209417284572</v>
      </c>
      <c r="J17" s="27">
        <f t="shared" si="4"/>
        <v>74.968790582715428</v>
      </c>
      <c r="K17" s="3">
        <v>102</v>
      </c>
      <c r="L17" s="25">
        <f t="shared" si="5"/>
        <v>84.403669724770637</v>
      </c>
      <c r="M17" s="26"/>
      <c r="N17" s="4">
        <f t="shared" si="6"/>
        <v>59752</v>
      </c>
    </row>
    <row r="18" spans="1:14" x14ac:dyDescent="0.15">
      <c r="A18" s="4" t="s">
        <v>7</v>
      </c>
      <c r="B18" s="3">
        <v>56</v>
      </c>
      <c r="C18" s="3">
        <v>1354</v>
      </c>
      <c r="D18" s="4">
        <f t="shared" si="0"/>
        <v>0.85134208987506532</v>
      </c>
      <c r="E18" s="3">
        <v>1897</v>
      </c>
      <c r="F18" s="4">
        <f t="shared" si="7"/>
        <v>0.23716176007281131</v>
      </c>
      <c r="G18" s="23">
        <f t="shared" si="1"/>
        <v>1.4010339734121122</v>
      </c>
      <c r="H18" s="24">
        <f t="shared" si="2"/>
        <v>0.27857398675967598</v>
      </c>
      <c r="I18" s="27">
        <f t="shared" si="3"/>
        <v>21.495315756459789</v>
      </c>
      <c r="J18" s="27">
        <f t="shared" si="4"/>
        <v>78.504684243540211</v>
      </c>
      <c r="K18" s="3">
        <v>567</v>
      </c>
      <c r="L18" s="25">
        <f t="shared" si="5"/>
        <v>58.12407680945347</v>
      </c>
      <c r="M18" s="26"/>
      <c r="N18" s="4">
        <f t="shared" si="6"/>
        <v>106232</v>
      </c>
    </row>
    <row r="19" spans="1:14" x14ac:dyDescent="0.15">
      <c r="A19" s="4" t="s">
        <v>56</v>
      </c>
      <c r="B19" s="3">
        <v>28</v>
      </c>
      <c r="C19" s="3">
        <v>1</v>
      </c>
      <c r="D19" s="4">
        <f t="shared" si="0"/>
        <v>6.2876077538778817E-4</v>
      </c>
      <c r="E19" s="3">
        <v>3</v>
      </c>
      <c r="F19" s="4">
        <f t="shared" si="7"/>
        <v>3.7505813401077166E-4</v>
      </c>
      <c r="G19" s="23">
        <f t="shared" si="1"/>
        <v>3</v>
      </c>
      <c r="H19" s="24">
        <f t="shared" si="2"/>
        <v>0.59650370807475162</v>
      </c>
      <c r="I19" s="27">
        <f t="shared" si="3"/>
        <v>23.013698630136986</v>
      </c>
      <c r="J19" s="27">
        <f t="shared" si="4"/>
        <v>76.986301369863014</v>
      </c>
      <c r="K19" s="3">
        <v>0</v>
      </c>
      <c r="L19" s="25">
        <f t="shared" si="5"/>
        <v>100</v>
      </c>
      <c r="M19" s="26"/>
      <c r="N19" s="4">
        <f t="shared" si="6"/>
        <v>84</v>
      </c>
    </row>
    <row r="20" spans="1:14" x14ac:dyDescent="0.15">
      <c r="A20" s="4" t="s">
        <v>58</v>
      </c>
      <c r="B20" s="3">
        <v>28</v>
      </c>
      <c r="C20" s="3">
        <v>9</v>
      </c>
      <c r="D20" s="4">
        <f t="shared" si="0"/>
        <v>5.658846978490094E-3</v>
      </c>
      <c r="E20" s="3">
        <v>34</v>
      </c>
      <c r="F20" s="4">
        <f t="shared" si="7"/>
        <v>4.2506588521220787E-3</v>
      </c>
      <c r="G20" s="23">
        <f t="shared" si="1"/>
        <v>3.7777777777777777</v>
      </c>
      <c r="H20" s="24">
        <f t="shared" si="2"/>
        <v>0.75115281757561303</v>
      </c>
      <c r="I20" s="27">
        <f t="shared" si="3"/>
        <v>28.980213089802135</v>
      </c>
      <c r="J20" s="27">
        <f t="shared" si="4"/>
        <v>71.019786910197865</v>
      </c>
      <c r="K20" s="3">
        <v>0</v>
      </c>
      <c r="L20" s="25">
        <f t="shared" si="5"/>
        <v>100</v>
      </c>
      <c r="M20" s="26"/>
      <c r="N20" s="4">
        <f t="shared" si="6"/>
        <v>952</v>
      </c>
    </row>
    <row r="21" spans="1:14" x14ac:dyDescent="0.15">
      <c r="A21" s="4" t="s">
        <v>59</v>
      </c>
      <c r="B21" s="3">
        <v>28</v>
      </c>
      <c r="C21" s="3">
        <v>45</v>
      </c>
      <c r="D21" s="4">
        <f t="shared" si="0"/>
        <v>2.8294234892450469E-2</v>
      </c>
      <c r="E21" s="3">
        <v>234</v>
      </c>
      <c r="F21" s="4">
        <f t="shared" si="7"/>
        <v>2.9254534452840191E-2</v>
      </c>
      <c r="G21" s="23">
        <f t="shared" si="1"/>
        <v>5.2</v>
      </c>
      <c r="H21" s="24">
        <f t="shared" si="2"/>
        <v>1.0339397606629028</v>
      </c>
      <c r="I21" s="27">
        <f t="shared" si="3"/>
        <v>39.890410958904113</v>
      </c>
      <c r="J21" s="27">
        <f t="shared" si="4"/>
        <v>60.109589041095887</v>
      </c>
      <c r="K21" s="3">
        <v>0</v>
      </c>
      <c r="L21" s="25">
        <f t="shared" si="5"/>
        <v>100</v>
      </c>
      <c r="M21" s="26"/>
      <c r="N21" s="4">
        <f t="shared" si="6"/>
        <v>6552</v>
      </c>
    </row>
    <row r="22" spans="1:14" x14ac:dyDescent="0.15">
      <c r="A22" s="4" t="s">
        <v>57</v>
      </c>
      <c r="B22" s="3">
        <v>28</v>
      </c>
      <c r="C22" s="3">
        <v>78</v>
      </c>
      <c r="D22" s="4">
        <f t="shared" si="0"/>
        <v>4.9043340480247485E-2</v>
      </c>
      <c r="E22" s="3">
        <v>432</v>
      </c>
      <c r="F22" s="4">
        <f t="shared" si="7"/>
        <v>5.4008371297551122E-2</v>
      </c>
      <c r="G22" s="23">
        <f t="shared" si="1"/>
        <v>5.5384615384615383</v>
      </c>
      <c r="H22" s="24">
        <f t="shared" si="2"/>
        <v>1.1012376149072336</v>
      </c>
      <c r="I22" s="27">
        <f t="shared" si="3"/>
        <v>42.486828240252891</v>
      </c>
      <c r="J22" s="27">
        <f t="shared" si="4"/>
        <v>57.513171759747109</v>
      </c>
      <c r="K22" s="3">
        <v>2</v>
      </c>
      <c r="L22" s="25">
        <f t="shared" si="5"/>
        <v>97.435897435897431</v>
      </c>
      <c r="M22" s="26"/>
      <c r="N22" s="4">
        <f t="shared" si="6"/>
        <v>12096</v>
      </c>
    </row>
    <row r="23" spans="1:14" x14ac:dyDescent="0.15">
      <c r="A23" s="4" t="s">
        <v>60</v>
      </c>
      <c r="B23" s="3">
        <v>28</v>
      </c>
      <c r="C23" s="3">
        <v>478</v>
      </c>
      <c r="D23" s="4">
        <f t="shared" si="0"/>
        <v>0.30054765063536276</v>
      </c>
      <c r="E23" s="3">
        <v>3570</v>
      </c>
      <c r="F23" s="4">
        <f t="shared" si="7"/>
        <v>0.44631917947281824</v>
      </c>
      <c r="G23" s="23">
        <f t="shared" si="1"/>
        <v>7.468619246861925</v>
      </c>
      <c r="H23" s="24">
        <f t="shared" si="2"/>
        <v>1.485019691650532</v>
      </c>
      <c r="I23" s="27">
        <f t="shared" si="3"/>
        <v>57.293517510173665</v>
      </c>
      <c r="J23" s="27">
        <f t="shared" si="4"/>
        <v>42.706482489826335</v>
      </c>
      <c r="K23" s="3">
        <v>54</v>
      </c>
      <c r="L23" s="25">
        <f t="shared" si="5"/>
        <v>88.70292887029288</v>
      </c>
      <c r="M23" s="26"/>
      <c r="N23" s="4">
        <f t="shared" si="6"/>
        <v>99960</v>
      </c>
    </row>
    <row r="24" spans="1:14" x14ac:dyDescent="0.15">
      <c r="A24" s="4" t="s">
        <v>61</v>
      </c>
      <c r="B24" s="3">
        <v>28</v>
      </c>
      <c r="C24" s="3">
        <v>2941</v>
      </c>
      <c r="D24" s="4">
        <f t="shared" si="0"/>
        <v>1.849185440415485</v>
      </c>
      <c r="E24" s="3">
        <v>34983</v>
      </c>
      <c r="F24" s="4">
        <f t="shared" si="7"/>
        <v>4.3735529006996083</v>
      </c>
      <c r="G24" s="23">
        <f t="shared" si="1"/>
        <v>11.894933696021761</v>
      </c>
      <c r="H24" s="24">
        <f t="shared" si="2"/>
        <v>2.3651240189934302</v>
      </c>
      <c r="I24" s="27">
        <f t="shared" si="3"/>
        <v>91.248806435235423</v>
      </c>
      <c r="J24" s="27">
        <f t="shared" si="4"/>
        <v>8.7511935647645789</v>
      </c>
      <c r="K24" s="3">
        <v>356</v>
      </c>
      <c r="L24" s="25">
        <f t="shared" si="5"/>
        <v>87.895273716422992</v>
      </c>
      <c r="M24" s="26"/>
      <c r="N24" s="4">
        <f t="shared" si="6"/>
        <v>979524</v>
      </c>
    </row>
    <row r="25" spans="1:14" x14ac:dyDescent="0.15">
      <c r="A25" s="4" t="s">
        <v>8</v>
      </c>
      <c r="B25" s="3">
        <v>28</v>
      </c>
      <c r="C25" s="3">
        <v>789</v>
      </c>
      <c r="D25" s="4">
        <f t="shared" si="0"/>
        <v>0.49609225178096489</v>
      </c>
      <c r="E25" s="3">
        <v>675</v>
      </c>
      <c r="F25" s="4">
        <f t="shared" si="7"/>
        <v>8.4388080152423633E-2</v>
      </c>
      <c r="G25" s="23">
        <f t="shared" si="1"/>
        <v>0.85551330798479086</v>
      </c>
      <c r="H25" s="24">
        <f t="shared" si="2"/>
        <v>0.17010562017340827</v>
      </c>
      <c r="I25" s="27">
        <f t="shared" si="3"/>
        <v>6.5628418146778529</v>
      </c>
      <c r="J25" s="27">
        <f t="shared" si="4"/>
        <v>93.437158185322147</v>
      </c>
      <c r="K25" s="3">
        <v>298</v>
      </c>
      <c r="L25" s="25">
        <f t="shared" si="5"/>
        <v>62.230671736375157</v>
      </c>
      <c r="M25" s="26"/>
      <c r="N25" s="4">
        <f t="shared" si="6"/>
        <v>18900</v>
      </c>
    </row>
    <row r="26" spans="1:14" x14ac:dyDescent="0.15">
      <c r="A26" s="4" t="s">
        <v>72</v>
      </c>
      <c r="B26" s="3">
        <v>28</v>
      </c>
      <c r="C26" s="3"/>
      <c r="D26" s="4">
        <f t="shared" si="0"/>
        <v>0</v>
      </c>
      <c r="E26" s="3"/>
      <c r="F26" s="4">
        <f t="shared" si="7"/>
        <v>0</v>
      </c>
      <c r="G26" s="23" t="e">
        <f t="shared" si="1"/>
        <v>#DIV/0!</v>
      </c>
      <c r="H26" s="24" t="e">
        <f t="shared" si="2"/>
        <v>#DIV/0!</v>
      </c>
      <c r="I26" s="27" t="e">
        <f t="shared" si="3"/>
        <v>#DIV/0!</v>
      </c>
      <c r="J26" s="27" t="e">
        <f t="shared" si="4"/>
        <v>#DIV/0!</v>
      </c>
      <c r="K26" s="3"/>
      <c r="L26" s="25" t="e">
        <f t="shared" si="5"/>
        <v>#DIV/0!</v>
      </c>
      <c r="M26" s="26"/>
      <c r="N26" s="4">
        <f t="shared" si="6"/>
        <v>0</v>
      </c>
    </row>
    <row r="27" spans="1:14" x14ac:dyDescent="0.15">
      <c r="A27" s="4" t="s">
        <v>73</v>
      </c>
      <c r="B27" s="3">
        <v>28</v>
      </c>
      <c r="C27" s="3"/>
      <c r="D27" s="4">
        <f t="shared" si="0"/>
        <v>0</v>
      </c>
      <c r="E27" s="3"/>
      <c r="F27" s="4">
        <f t="shared" si="7"/>
        <v>0</v>
      </c>
      <c r="G27" s="23" t="e">
        <f t="shared" si="1"/>
        <v>#DIV/0!</v>
      </c>
      <c r="H27" s="24" t="e">
        <f t="shared" si="2"/>
        <v>#DIV/0!</v>
      </c>
      <c r="I27" s="27" t="e">
        <f t="shared" si="3"/>
        <v>#DIV/0!</v>
      </c>
      <c r="J27" s="27" t="e">
        <f t="shared" si="4"/>
        <v>#DIV/0!</v>
      </c>
      <c r="K27" s="3"/>
      <c r="L27" s="25" t="e">
        <f t="shared" si="5"/>
        <v>#DIV/0!</v>
      </c>
      <c r="M27" s="26"/>
      <c r="N27" s="4">
        <f t="shared" si="6"/>
        <v>0</v>
      </c>
    </row>
    <row r="28" spans="1:14" x14ac:dyDescent="0.15">
      <c r="A28" s="4" t="s">
        <v>62</v>
      </c>
      <c r="B28" s="3">
        <v>28</v>
      </c>
      <c r="C28" s="3">
        <v>14567</v>
      </c>
      <c r="D28" s="4">
        <f t="shared" si="0"/>
        <v>9.1591582150739104</v>
      </c>
      <c r="E28" s="3">
        <v>76547</v>
      </c>
      <c r="F28" s="4">
        <f t="shared" si="7"/>
        <v>9.569858328040846</v>
      </c>
      <c r="G28" s="23">
        <f t="shared" si="1"/>
        <v>5.2548225441065419</v>
      </c>
      <c r="H28" s="24">
        <f t="shared" si="2"/>
        <v>1.0448403776114508</v>
      </c>
      <c r="I28" s="27">
        <f t="shared" si="3"/>
        <v>40.310967461639216</v>
      </c>
      <c r="J28" s="27">
        <f t="shared" si="4"/>
        <v>59.689032538360784</v>
      </c>
      <c r="K28" s="3">
        <v>1543</v>
      </c>
      <c r="L28" s="25">
        <f t="shared" si="5"/>
        <v>89.407565044278158</v>
      </c>
      <c r="M28" s="26"/>
      <c r="N28" s="4">
        <f t="shared" si="6"/>
        <v>2143316</v>
      </c>
    </row>
    <row r="29" spans="1:14" x14ac:dyDescent="0.15">
      <c r="A29" s="4" t="s">
        <v>63</v>
      </c>
      <c r="B29" s="3">
        <v>28</v>
      </c>
      <c r="C29" s="3">
        <v>11987</v>
      </c>
      <c r="D29" s="4">
        <f t="shared" si="0"/>
        <v>7.5369554145734163</v>
      </c>
      <c r="E29" s="3">
        <v>87658</v>
      </c>
      <c r="F29" s="4">
        <f t="shared" si="7"/>
        <v>10.958948637038741</v>
      </c>
      <c r="G29" s="23">
        <f t="shared" si="1"/>
        <v>7.3127554851088679</v>
      </c>
      <c r="H29" s="24">
        <f t="shared" si="2"/>
        <v>1.4540285877038064</v>
      </c>
      <c r="I29" s="27">
        <f t="shared" si="3"/>
        <v>56.097850296725568</v>
      </c>
      <c r="J29" s="27">
        <f t="shared" si="4"/>
        <v>43.902149703274432</v>
      </c>
      <c r="K29" s="3">
        <v>645</v>
      </c>
      <c r="L29" s="25">
        <f t="shared" si="5"/>
        <v>94.619170768332367</v>
      </c>
      <c r="M29" s="26"/>
      <c r="N29" s="4">
        <f t="shared" si="6"/>
        <v>2454424</v>
      </c>
    </row>
    <row r="30" spans="1:14" x14ac:dyDescent="0.15">
      <c r="A30" s="4" t="s">
        <v>64</v>
      </c>
      <c r="B30" s="3">
        <v>28</v>
      </c>
      <c r="C30" s="3">
        <v>9660</v>
      </c>
      <c r="D30" s="4">
        <f t="shared" si="0"/>
        <v>6.0738290902460346</v>
      </c>
      <c r="E30" s="3">
        <v>98474</v>
      </c>
      <c r="F30" s="4">
        <f t="shared" si="7"/>
        <v>12.311158229525576</v>
      </c>
      <c r="G30" s="23">
        <f t="shared" si="1"/>
        <v>10.193995859213251</v>
      </c>
      <c r="H30" s="24">
        <f t="shared" si="2"/>
        <v>2.0269187767064554</v>
      </c>
      <c r="I30" s="27">
        <f t="shared" si="3"/>
        <v>78.200516180266035</v>
      </c>
      <c r="J30" s="27">
        <f t="shared" si="4"/>
        <v>21.799483819733961</v>
      </c>
      <c r="K30" s="3">
        <v>856</v>
      </c>
      <c r="L30" s="25">
        <f t="shared" si="5"/>
        <v>91.138716356107665</v>
      </c>
      <c r="M30" s="26"/>
      <c r="N30" s="4">
        <f t="shared" si="6"/>
        <v>2757272</v>
      </c>
    </row>
    <row r="31" spans="1:14" x14ac:dyDescent="0.15">
      <c r="A31" s="4" t="s">
        <v>65</v>
      </c>
      <c r="B31" s="3">
        <v>28</v>
      </c>
      <c r="C31" s="3">
        <v>5684</v>
      </c>
      <c r="D31" s="4">
        <f t="shared" si="0"/>
        <v>3.5738762473041885</v>
      </c>
      <c r="E31" s="3">
        <v>43678</v>
      </c>
      <c r="F31" s="4">
        <f t="shared" si="7"/>
        <v>5.460596392440829</v>
      </c>
      <c r="G31" s="23">
        <f t="shared" si="1"/>
        <v>7.6843771991555245</v>
      </c>
      <c r="H31" s="24">
        <f t="shared" si="2"/>
        <v>1.5279198311804481</v>
      </c>
      <c r="I31" s="27">
        <f t="shared" si="3"/>
        <v>58.948647007220458</v>
      </c>
      <c r="J31" s="27">
        <f t="shared" si="4"/>
        <v>41.051352992779542</v>
      </c>
      <c r="K31" s="3">
        <v>345</v>
      </c>
      <c r="L31" s="25">
        <f t="shared" si="5"/>
        <v>93.930330752990855</v>
      </c>
      <c r="M31" s="26"/>
      <c r="N31" s="4">
        <f t="shared" si="6"/>
        <v>1222984</v>
      </c>
    </row>
    <row r="32" spans="1:14" x14ac:dyDescent="0.15">
      <c r="A32" s="4" t="s">
        <v>66</v>
      </c>
      <c r="B32" s="3">
        <v>28</v>
      </c>
      <c r="C32" s="3">
        <v>4256</v>
      </c>
      <c r="D32" s="4">
        <f t="shared" si="0"/>
        <v>2.6760058600504268</v>
      </c>
      <c r="E32" s="3">
        <v>18729</v>
      </c>
      <c r="F32" s="4">
        <f t="shared" si="7"/>
        <v>2.3414879306292478</v>
      </c>
      <c r="G32" s="23">
        <f t="shared" si="1"/>
        <v>4.4006109022556394</v>
      </c>
      <c r="H32" s="24">
        <f t="shared" si="2"/>
        <v>0.87499357366322228</v>
      </c>
      <c r="I32" s="27">
        <f t="shared" si="3"/>
        <v>33.758111031002173</v>
      </c>
      <c r="J32" s="27">
        <f t="shared" si="4"/>
        <v>66.241888968997827</v>
      </c>
      <c r="K32" s="3">
        <v>634</v>
      </c>
      <c r="L32" s="25">
        <f t="shared" si="5"/>
        <v>85.103383458646618</v>
      </c>
      <c r="M32" s="26"/>
      <c r="N32" s="4">
        <f t="shared" si="6"/>
        <v>524412</v>
      </c>
    </row>
    <row r="33" spans="1:14" x14ac:dyDescent="0.15">
      <c r="A33" s="4" t="s">
        <v>67</v>
      </c>
      <c r="B33" s="3">
        <v>28</v>
      </c>
      <c r="C33" s="3">
        <v>3678</v>
      </c>
      <c r="D33" s="4">
        <f t="shared" si="0"/>
        <v>2.3125821318762849</v>
      </c>
      <c r="E33" s="3">
        <v>9837</v>
      </c>
      <c r="F33" s="4">
        <f t="shared" si="7"/>
        <v>1.2298156214213203</v>
      </c>
      <c r="G33" s="23">
        <f t="shared" si="1"/>
        <v>2.6745513866231647</v>
      </c>
      <c r="H33" s="24">
        <f t="shared" si="2"/>
        <v>0.53179327318572878</v>
      </c>
      <c r="I33" s="27">
        <f t="shared" si="3"/>
        <v>20.51710652752017</v>
      </c>
      <c r="J33" s="27">
        <f t="shared" si="4"/>
        <v>79.48289347247983</v>
      </c>
      <c r="K33" s="3">
        <v>894</v>
      </c>
      <c r="L33" s="25">
        <f t="shared" si="5"/>
        <v>75.693311582381725</v>
      </c>
      <c r="M33" s="26"/>
      <c r="N33" s="4">
        <f t="shared" si="6"/>
        <v>275436</v>
      </c>
    </row>
    <row r="34" spans="1:14" x14ac:dyDescent="0.15">
      <c r="A34" s="4" t="s">
        <v>68</v>
      </c>
      <c r="B34" s="3">
        <v>28</v>
      </c>
      <c r="C34" s="3">
        <v>2098</v>
      </c>
      <c r="D34" s="4">
        <f t="shared" si="0"/>
        <v>1.3191401067635797</v>
      </c>
      <c r="E34" s="3">
        <v>8393</v>
      </c>
      <c r="F34" s="4">
        <f t="shared" si="7"/>
        <v>1.0492876395841355</v>
      </c>
      <c r="G34" s="23">
        <f t="shared" si="1"/>
        <v>4.0004766444232605</v>
      </c>
      <c r="H34" s="24">
        <f t="shared" si="2"/>
        <v>0.79543305082163807</v>
      </c>
      <c r="I34" s="27">
        <f t="shared" si="3"/>
        <v>30.688587957219539</v>
      </c>
      <c r="J34" s="27">
        <f t="shared" si="4"/>
        <v>69.311412042780461</v>
      </c>
      <c r="K34" s="3">
        <v>894</v>
      </c>
      <c r="L34" s="25">
        <f t="shared" si="5"/>
        <v>57.387988560533842</v>
      </c>
      <c r="M34" s="26"/>
      <c r="N34" s="4">
        <f t="shared" si="6"/>
        <v>235004</v>
      </c>
    </row>
    <row r="35" spans="1:14" x14ac:dyDescent="0.15">
      <c r="A35" s="4" t="s">
        <v>69</v>
      </c>
      <c r="B35" s="3">
        <v>28</v>
      </c>
      <c r="C35" s="3">
        <v>1345</v>
      </c>
      <c r="D35" s="4">
        <f t="shared" si="0"/>
        <v>0.84568324289657515</v>
      </c>
      <c r="E35" s="3">
        <v>15632</v>
      </c>
      <c r="F35" s="4">
        <f t="shared" si="7"/>
        <v>1.9543029169521275</v>
      </c>
      <c r="G35" s="23">
        <f t="shared" si="1"/>
        <v>11.622304832713755</v>
      </c>
      <c r="H35" s="24">
        <f t="shared" si="2"/>
        <v>2.3109159763629532</v>
      </c>
      <c r="I35" s="27">
        <f t="shared" si="3"/>
        <v>89.157406935886343</v>
      </c>
      <c r="J35" s="27">
        <f t="shared" si="4"/>
        <v>10.842593064113652</v>
      </c>
      <c r="K35" s="3">
        <v>64</v>
      </c>
      <c r="L35" s="25">
        <f t="shared" si="5"/>
        <v>95.241635687732341</v>
      </c>
      <c r="M35" s="26"/>
      <c r="N35" s="4">
        <f t="shared" si="6"/>
        <v>437696</v>
      </c>
    </row>
    <row r="36" spans="1:14" x14ac:dyDescent="0.15">
      <c r="A36" s="4" t="s">
        <v>70</v>
      </c>
      <c r="B36" s="3">
        <v>28</v>
      </c>
      <c r="C36" s="3">
        <v>736</v>
      </c>
      <c r="D36" s="4">
        <f t="shared" si="0"/>
        <v>0.46276793068541211</v>
      </c>
      <c r="E36" s="3">
        <v>2381</v>
      </c>
      <c r="F36" s="4">
        <f t="shared" si="7"/>
        <v>0.29767113902654913</v>
      </c>
      <c r="G36" s="23">
        <f t="shared" si="1"/>
        <v>3.2350543478260869</v>
      </c>
      <c r="H36" s="24">
        <f t="shared" si="2"/>
        <v>0.64324063810053611</v>
      </c>
      <c r="I36" s="27">
        <f t="shared" si="3"/>
        <v>24.816855270994637</v>
      </c>
      <c r="J36" s="27">
        <f t="shared" si="4"/>
        <v>75.183144729005363</v>
      </c>
      <c r="K36" s="3">
        <v>283</v>
      </c>
      <c r="L36" s="25">
        <f t="shared" si="5"/>
        <v>61.548913043478258</v>
      </c>
      <c r="M36" s="26"/>
      <c r="N36" s="4">
        <f t="shared" si="6"/>
        <v>66668</v>
      </c>
    </row>
    <row r="37" spans="1:14" x14ac:dyDescent="0.15">
      <c r="A37" s="4" t="s">
        <v>71</v>
      </c>
      <c r="B37" s="3">
        <v>28</v>
      </c>
      <c r="C37" s="3">
        <v>245</v>
      </c>
      <c r="D37" s="4">
        <f t="shared" si="0"/>
        <v>0.15404638997000811</v>
      </c>
      <c r="E37" s="3">
        <v>456</v>
      </c>
      <c r="F37" s="4">
        <f t="shared" si="7"/>
        <v>5.7008836369637286E-2</v>
      </c>
      <c r="G37" s="23">
        <f t="shared" si="1"/>
        <v>1.8612244897959183</v>
      </c>
      <c r="H37" s="24">
        <f t="shared" si="2"/>
        <v>0.37007576990760094</v>
      </c>
      <c r="I37" s="27">
        <f t="shared" si="3"/>
        <v>14.277886497064571</v>
      </c>
      <c r="J37" s="27">
        <f t="shared" si="4"/>
        <v>85.722113502935429</v>
      </c>
      <c r="K37" s="3">
        <v>87</v>
      </c>
      <c r="L37" s="25">
        <f t="shared" si="5"/>
        <v>64.489795918367349</v>
      </c>
      <c r="M37" s="26"/>
      <c r="N37" s="4">
        <f t="shared" si="6"/>
        <v>12768</v>
      </c>
    </row>
    <row r="38" spans="1:14" s="18" customFormat="1" x14ac:dyDescent="0.15">
      <c r="A38" s="18" t="s">
        <v>9</v>
      </c>
      <c r="B38" s="18">
        <f>IF(E38=0,SUM(B3:B37)/35,N38/E38)</f>
        <v>28.051703013967163</v>
      </c>
      <c r="C38" s="18">
        <f>SUM(C3:C37)</f>
        <v>159043</v>
      </c>
      <c r="E38" s="18">
        <f>SUM(E3:E37)</f>
        <v>799876</v>
      </c>
      <c r="G38" s="23">
        <f t="shared" si="1"/>
        <v>5.0293065397408245</v>
      </c>
      <c r="J38" s="19"/>
      <c r="K38" s="18">
        <f>SUM(K3:K37)</f>
        <v>23507</v>
      </c>
      <c r="L38" s="25">
        <f t="shared" si="5"/>
        <v>85.219720452959265</v>
      </c>
      <c r="N38" s="4">
        <f>SUM(N3:N37)</f>
        <v>22437884</v>
      </c>
    </row>
    <row r="39" spans="1:14" x14ac:dyDescent="0.15">
      <c r="B39" s="18"/>
    </row>
    <row r="40" spans="1:14" x14ac:dyDescent="0.15">
      <c r="A40" s="17" t="s">
        <v>91</v>
      </c>
      <c r="B40" s="17" t="s">
        <v>95</v>
      </c>
      <c r="C40" s="17" t="s">
        <v>43</v>
      </c>
      <c r="D40" s="17" t="s">
        <v>85</v>
      </c>
      <c r="E40" s="17" t="s">
        <v>44</v>
      </c>
      <c r="F40" s="17" t="s">
        <v>86</v>
      </c>
      <c r="G40" s="40" t="s">
        <v>74</v>
      </c>
      <c r="H40" s="17" t="s">
        <v>75</v>
      </c>
      <c r="I40" s="17" t="s">
        <v>77</v>
      </c>
      <c r="J40" s="41" t="s">
        <v>76</v>
      </c>
      <c r="K40" s="17" t="s">
        <v>79</v>
      </c>
      <c r="L40" s="17" t="s">
        <v>78</v>
      </c>
      <c r="N40" s="4" t="s">
        <v>94</v>
      </c>
    </row>
    <row r="41" spans="1:14" x14ac:dyDescent="0.15">
      <c r="A41" s="7" t="s">
        <v>45</v>
      </c>
      <c r="B41" s="7">
        <f>Hauptstelle!B38</f>
        <v>28.051703013967163</v>
      </c>
      <c r="C41" s="7">
        <f>C38</f>
        <v>159043</v>
      </c>
      <c r="D41" s="7">
        <f t="shared" ref="D41:D51" si="8">C41/$C$51*100</f>
        <v>67.366267520024408</v>
      </c>
      <c r="E41" s="7">
        <f>E38</f>
        <v>799876</v>
      </c>
      <c r="F41" s="7">
        <f t="shared" ref="F41:F51" si="9">E41/$E$51*100</f>
        <v>77.373535116102474</v>
      </c>
      <c r="G41" s="42">
        <f t="shared" ref="G41:G50" si="10">E41/C41</f>
        <v>5.0293065397408245</v>
      </c>
      <c r="H41" s="43">
        <f t="shared" ref="H41:H50" si="11">F41/D41</f>
        <v>1.148550127006865</v>
      </c>
      <c r="I41" s="44">
        <f t="shared" ref="I41:I51" si="12">100-(((365-(G41*B41))*100)/365)</f>
        <v>38.652222854523956</v>
      </c>
      <c r="J41" s="44">
        <f t="shared" ref="J41:J51" si="13">((365-(G41*B41))*100)/365</f>
        <v>61.347777145476044</v>
      </c>
      <c r="K41" s="7">
        <f>Hauptstelle!$K$38</f>
        <v>23507</v>
      </c>
      <c r="L41" s="45">
        <f t="shared" ref="L41:L51" si="14">100-(K41/C41*100)</f>
        <v>85.219720452959265</v>
      </c>
      <c r="N41" s="4">
        <f t="shared" ref="N41:N50" si="15">B41*E41</f>
        <v>22437884</v>
      </c>
    </row>
    <row r="42" spans="1:14" x14ac:dyDescent="0.15">
      <c r="A42" s="7" t="s">
        <v>12</v>
      </c>
      <c r="B42" s="7">
        <f>Zweigstelle_1!B37</f>
        <v>28</v>
      </c>
      <c r="C42" s="14">
        <f>Zweigstelle_1!$C$37</f>
        <v>16532</v>
      </c>
      <c r="D42" s="7">
        <f t="shared" si="8"/>
        <v>7.0025033144561117</v>
      </c>
      <c r="E42" s="14">
        <f>Zweigstelle_1!$E$37</f>
        <v>52555</v>
      </c>
      <c r="F42" s="7">
        <f t="shared" si="9"/>
        <v>5.0837456531096894</v>
      </c>
      <c r="G42" s="42">
        <f t="shared" si="10"/>
        <v>3.178986208565207</v>
      </c>
      <c r="H42" s="43">
        <f t="shared" si="11"/>
        <v>0.72598975320935588</v>
      </c>
      <c r="I42" s="44">
        <f t="shared" si="12"/>
        <v>24.386743517760507</v>
      </c>
      <c r="J42" s="44">
        <f t="shared" si="13"/>
        <v>75.613256482239493</v>
      </c>
      <c r="K42" s="7">
        <f>Zweigstelle_1!$K$37</f>
        <v>3175</v>
      </c>
      <c r="L42" s="45">
        <f t="shared" si="14"/>
        <v>80.794822163077669</v>
      </c>
      <c r="N42" s="4">
        <f t="shared" si="15"/>
        <v>1471540</v>
      </c>
    </row>
    <row r="43" spans="1:14" x14ac:dyDescent="0.15">
      <c r="A43" s="7" t="s">
        <v>13</v>
      </c>
      <c r="B43" s="7">
        <f>Zweigstelle_2!B37</f>
        <v>28</v>
      </c>
      <c r="C43" s="14">
        <f>Zweigstelle_2!$C$37</f>
        <v>23551</v>
      </c>
      <c r="D43" s="7">
        <f t="shared" si="8"/>
        <v>9.9755598571712962</v>
      </c>
      <c r="E43" s="14">
        <f>Zweigstelle_2!$E$37</f>
        <v>56396</v>
      </c>
      <c r="F43" s="7">
        <f t="shared" si="9"/>
        <v>5.4552929284135487</v>
      </c>
      <c r="G43" s="42">
        <f t="shared" si="10"/>
        <v>2.3946329242919622</v>
      </c>
      <c r="H43" s="43">
        <f t="shared" si="11"/>
        <v>0.5468658407670034</v>
      </c>
      <c r="I43" s="44">
        <f t="shared" si="12"/>
        <v>18.369786816486283</v>
      </c>
      <c r="J43" s="44">
        <f t="shared" si="13"/>
        <v>81.630213183513717</v>
      </c>
      <c r="K43" s="7">
        <f>Zweigstelle_2!$K$37</f>
        <v>6008</v>
      </c>
      <c r="L43" s="45">
        <f t="shared" si="14"/>
        <v>74.489405970022503</v>
      </c>
      <c r="N43" s="4">
        <f t="shared" si="15"/>
        <v>1579088</v>
      </c>
    </row>
    <row r="44" spans="1:14" x14ac:dyDescent="0.15">
      <c r="A44" s="7" t="s">
        <v>14</v>
      </c>
      <c r="B44" s="7">
        <f>Zweigstelle_3!B37</f>
        <v>28</v>
      </c>
      <c r="C44" s="14">
        <f>Zweigstelle_3!$C$37</f>
        <v>11041</v>
      </c>
      <c r="D44" s="7">
        <f t="shared" si="8"/>
        <v>4.6766658054022452</v>
      </c>
      <c r="E44" s="14">
        <f>Zweigstelle_3!$E$37</f>
        <v>40904</v>
      </c>
      <c r="F44" s="7">
        <f t="shared" si="9"/>
        <v>3.9567221424183945</v>
      </c>
      <c r="G44" s="42">
        <f t="shared" si="10"/>
        <v>3.7047368897744768</v>
      </c>
      <c r="H44" s="43">
        <f t="shared" si="11"/>
        <v>0.84605620907266699</v>
      </c>
      <c r="I44" s="44">
        <f t="shared" si="12"/>
        <v>28.419899428406936</v>
      </c>
      <c r="J44" s="44">
        <f t="shared" si="13"/>
        <v>71.580100571593064</v>
      </c>
      <c r="K44" s="7">
        <f>Zweigstelle_3!$K$37</f>
        <v>2511</v>
      </c>
      <c r="L44" s="45">
        <f t="shared" si="14"/>
        <v>77.257494792138388</v>
      </c>
      <c r="N44" s="4">
        <f t="shared" si="15"/>
        <v>1145312</v>
      </c>
    </row>
    <row r="45" spans="1:14" x14ac:dyDescent="0.15">
      <c r="A45" s="7" t="s">
        <v>15</v>
      </c>
      <c r="B45" s="7">
        <f>Zweigstelle_4!B37</f>
        <v>28</v>
      </c>
      <c r="C45" s="14">
        <f>Zweigstelle_4!$C$37</f>
        <v>17237</v>
      </c>
      <c r="D45" s="7">
        <f t="shared" si="8"/>
        <v>7.3011220439922573</v>
      </c>
      <c r="E45" s="14">
        <f>Zweigstelle_4!$E$37</f>
        <v>40412</v>
      </c>
      <c r="F45" s="7">
        <f t="shared" si="9"/>
        <v>3.9091300415463563</v>
      </c>
      <c r="G45" s="42">
        <f t="shared" si="10"/>
        <v>2.3444915008412135</v>
      </c>
      <c r="H45" s="43">
        <f t="shared" si="11"/>
        <v>0.53541497019119022</v>
      </c>
      <c r="I45" s="44">
        <f t="shared" si="12"/>
        <v>17.985140280425753</v>
      </c>
      <c r="J45" s="44">
        <f t="shared" si="13"/>
        <v>82.014859719574247</v>
      </c>
      <c r="K45" s="7">
        <f>Zweigstelle_4!$K$37</f>
        <v>6146</v>
      </c>
      <c r="L45" s="45">
        <f t="shared" si="14"/>
        <v>64.34414341242676</v>
      </c>
      <c r="N45" s="4">
        <f t="shared" si="15"/>
        <v>1131536</v>
      </c>
    </row>
    <row r="46" spans="1:14" x14ac:dyDescent="0.15">
      <c r="A46" s="7" t="s">
        <v>16</v>
      </c>
      <c r="B46" s="7">
        <f>Zweigstelle_5!B37</f>
        <v>27.618899225516703</v>
      </c>
      <c r="C46" s="14">
        <f>Zweigstelle_5!$C$37</f>
        <v>8683</v>
      </c>
      <c r="D46" s="7">
        <f t="shared" si="8"/>
        <v>3.6778814589536903</v>
      </c>
      <c r="E46" s="14">
        <f>Zweigstelle_5!$E$37</f>
        <v>43642</v>
      </c>
      <c r="F46" s="7">
        <f t="shared" si="9"/>
        <v>4.2215741184095341</v>
      </c>
      <c r="G46" s="42">
        <f t="shared" si="10"/>
        <v>5.0261430381204653</v>
      </c>
      <c r="H46" s="43">
        <f t="shared" si="11"/>
        <v>1.1478276734918251</v>
      </c>
      <c r="I46" s="44">
        <f t="shared" si="12"/>
        <v>38.031928236405882</v>
      </c>
      <c r="J46" s="44">
        <f t="shared" si="13"/>
        <v>61.968071763594118</v>
      </c>
      <c r="K46" s="7">
        <f>Zweigstelle_5!$K$37</f>
        <v>271</v>
      </c>
      <c r="L46" s="45">
        <f t="shared" si="14"/>
        <v>96.878958885177937</v>
      </c>
      <c r="N46" s="4">
        <f t="shared" si="15"/>
        <v>1205344</v>
      </c>
    </row>
    <row r="47" spans="1:14" x14ac:dyDescent="0.15">
      <c r="A47" s="7" t="s">
        <v>17</v>
      </c>
      <c r="B47" s="7">
        <f>Zweigstelle_6!B37</f>
        <v>28.2</v>
      </c>
      <c r="C47" s="14">
        <f>Zweigstelle_6!$C$37</f>
        <v>0</v>
      </c>
      <c r="D47" s="7">
        <f t="shared" si="8"/>
        <v>0</v>
      </c>
      <c r="E47" s="14">
        <f>Zweigstelle_6!$E$37</f>
        <v>0</v>
      </c>
      <c r="F47" s="7">
        <f t="shared" si="9"/>
        <v>0</v>
      </c>
      <c r="G47" s="42" t="e">
        <f t="shared" si="10"/>
        <v>#DIV/0!</v>
      </c>
      <c r="H47" s="43" t="e">
        <f t="shared" si="11"/>
        <v>#DIV/0!</v>
      </c>
      <c r="I47" s="44" t="e">
        <f t="shared" si="12"/>
        <v>#DIV/0!</v>
      </c>
      <c r="J47" s="44" t="e">
        <f t="shared" si="13"/>
        <v>#DIV/0!</v>
      </c>
      <c r="K47" s="7">
        <f>Zweigstelle_6!$K$37</f>
        <v>0</v>
      </c>
      <c r="L47" s="45" t="e">
        <f t="shared" si="14"/>
        <v>#DIV/0!</v>
      </c>
      <c r="N47" s="4">
        <f t="shared" si="15"/>
        <v>0</v>
      </c>
    </row>
    <row r="48" spans="1:14" x14ac:dyDescent="0.15">
      <c r="A48" s="7" t="s">
        <v>18</v>
      </c>
      <c r="B48" s="7">
        <f>Zweigstelle_7!B37</f>
        <v>28.2</v>
      </c>
      <c r="C48" s="14">
        <f>Zweigstelle_7!$C$37</f>
        <v>0</v>
      </c>
      <c r="D48" s="7">
        <f t="shared" si="8"/>
        <v>0</v>
      </c>
      <c r="E48" s="14">
        <f>Zweigstelle_7!$E$37</f>
        <v>0</v>
      </c>
      <c r="F48" s="7">
        <f t="shared" si="9"/>
        <v>0</v>
      </c>
      <c r="G48" s="42" t="e">
        <f t="shared" si="10"/>
        <v>#DIV/0!</v>
      </c>
      <c r="H48" s="43" t="e">
        <f t="shared" si="11"/>
        <v>#DIV/0!</v>
      </c>
      <c r="I48" s="44" t="e">
        <f t="shared" si="12"/>
        <v>#DIV/0!</v>
      </c>
      <c r="J48" s="44" t="e">
        <f t="shared" si="13"/>
        <v>#DIV/0!</v>
      </c>
      <c r="K48" s="7">
        <f>Zweigstelle_7!$K$37</f>
        <v>0</v>
      </c>
      <c r="L48" s="45" t="e">
        <f t="shared" si="14"/>
        <v>#DIV/0!</v>
      </c>
      <c r="N48" s="4">
        <f t="shared" si="15"/>
        <v>0</v>
      </c>
    </row>
    <row r="49" spans="1:14" x14ac:dyDescent="0.15">
      <c r="A49" s="7" t="s">
        <v>19</v>
      </c>
      <c r="B49" s="7">
        <f>Zweigstelle_8!B37</f>
        <v>28.2</v>
      </c>
      <c r="C49" s="14">
        <f>Zweigstelle_8!$C$37</f>
        <v>0</v>
      </c>
      <c r="D49" s="7">
        <f t="shared" si="8"/>
        <v>0</v>
      </c>
      <c r="E49" s="14">
        <f>Zweigstelle_8!$E$37</f>
        <v>0</v>
      </c>
      <c r="F49" s="7">
        <f t="shared" si="9"/>
        <v>0</v>
      </c>
      <c r="G49" s="42" t="e">
        <f t="shared" si="10"/>
        <v>#DIV/0!</v>
      </c>
      <c r="H49" s="43" t="e">
        <f t="shared" si="11"/>
        <v>#DIV/0!</v>
      </c>
      <c r="I49" s="44" t="e">
        <f t="shared" si="12"/>
        <v>#DIV/0!</v>
      </c>
      <c r="J49" s="44" t="e">
        <f t="shared" si="13"/>
        <v>#DIV/0!</v>
      </c>
      <c r="K49" s="7">
        <f>Zweigstelle_8!$K$37</f>
        <v>0</v>
      </c>
      <c r="L49" s="45" t="e">
        <f t="shared" si="14"/>
        <v>#DIV/0!</v>
      </c>
      <c r="N49" s="4">
        <f t="shared" si="15"/>
        <v>0</v>
      </c>
    </row>
    <row r="50" spans="1:14" x14ac:dyDescent="0.15">
      <c r="A50" s="7" t="s">
        <v>20</v>
      </c>
      <c r="B50" s="7">
        <f>Zweigstelle_9!B37</f>
        <v>28.2</v>
      </c>
      <c r="C50" s="14">
        <f>Zweigstelle_9!$C$37</f>
        <v>0</v>
      </c>
      <c r="D50" s="7">
        <f t="shared" si="8"/>
        <v>0</v>
      </c>
      <c r="E50" s="14">
        <f>Zweigstelle_9!$E$37</f>
        <v>0</v>
      </c>
      <c r="F50" s="7">
        <f t="shared" si="9"/>
        <v>0</v>
      </c>
      <c r="G50" s="42" t="e">
        <f t="shared" si="10"/>
        <v>#DIV/0!</v>
      </c>
      <c r="H50" s="43" t="e">
        <f t="shared" si="11"/>
        <v>#DIV/0!</v>
      </c>
      <c r="I50" s="44" t="e">
        <f t="shared" si="12"/>
        <v>#DIV/0!</v>
      </c>
      <c r="J50" s="44" t="e">
        <f t="shared" si="13"/>
        <v>#DIV/0!</v>
      </c>
      <c r="K50" s="7">
        <f>Zweigstelle_9!$K$37</f>
        <v>0</v>
      </c>
      <c r="L50" s="45" t="e">
        <f t="shared" si="14"/>
        <v>#DIV/0!</v>
      </c>
      <c r="N50" s="4">
        <f t="shared" si="15"/>
        <v>0</v>
      </c>
    </row>
    <row r="51" spans="1:14" x14ac:dyDescent="0.15">
      <c r="A51" s="17" t="s">
        <v>93</v>
      </c>
      <c r="B51" s="17">
        <f>IF(E51=0,SUM(N41:N50)/10,N51/E51)</f>
        <v>28.023915998007322</v>
      </c>
      <c r="C51" s="14">
        <f>SUM(C41:C50)</f>
        <v>236087</v>
      </c>
      <c r="D51" s="7">
        <f t="shared" si="8"/>
        <v>100</v>
      </c>
      <c r="E51" s="14">
        <f>SUM(E41:E50)</f>
        <v>1033785</v>
      </c>
      <c r="F51" s="7">
        <f t="shared" si="9"/>
        <v>100</v>
      </c>
      <c r="G51" s="42">
        <f>E51/C51</f>
        <v>4.3788306852982162</v>
      </c>
      <c r="H51" s="43"/>
      <c r="I51" s="44">
        <f t="shared" si="12"/>
        <v>33.619721450491525</v>
      </c>
      <c r="J51" s="44">
        <f t="shared" si="13"/>
        <v>66.380278549508475</v>
      </c>
      <c r="K51" s="17">
        <f>SUM(K40:K50)</f>
        <v>41618</v>
      </c>
      <c r="L51" s="45">
        <f t="shared" si="14"/>
        <v>82.371752786049214</v>
      </c>
      <c r="N51" s="4">
        <f>SUM(N41:N50)</f>
        <v>28970704</v>
      </c>
    </row>
    <row r="52" spans="1:14" x14ac:dyDescent="0.15">
      <c r="F52" s="18"/>
      <c r="G52" s="30"/>
      <c r="H52" s="18"/>
      <c r="I52" s="18"/>
      <c r="J52" s="19"/>
      <c r="K52" s="18"/>
      <c r="L52" s="25"/>
    </row>
  </sheetData>
  <mergeCells count="1">
    <mergeCell ref="B1:J1"/>
  </mergeCells>
  <phoneticPr fontId="0" type="noConversion"/>
  <pageMargins left="0.78740157499999996" right="0.78740157499999996" top="0.984251969" bottom="0.984251969" header="0.4921259845" footer="0.4921259845"/>
  <pageSetup paperSize="9" orientation="portrait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workbookViewId="0">
      <selection activeCell="B16" sqref="B16"/>
    </sheetView>
  </sheetViews>
  <sheetFormatPr baseColWidth="10" defaultRowHeight="13" x14ac:dyDescent="0.15"/>
  <cols>
    <col min="1" max="1" width="19.6640625" customWidth="1"/>
    <col min="2" max="2" width="6.33203125" customWidth="1"/>
  </cols>
  <sheetData>
    <row r="1" spans="1:14" x14ac:dyDescent="0.15">
      <c r="A1" s="18" t="s">
        <v>19</v>
      </c>
      <c r="B1" s="4" t="s">
        <v>95</v>
      </c>
      <c r="C1" s="4" t="s">
        <v>42</v>
      </c>
      <c r="D1" s="4" t="s">
        <v>85</v>
      </c>
      <c r="E1" s="4" t="s">
        <v>11</v>
      </c>
      <c r="F1" s="4" t="s">
        <v>86</v>
      </c>
      <c r="G1" s="22" t="s">
        <v>74</v>
      </c>
      <c r="H1" s="4" t="s">
        <v>75</v>
      </c>
      <c r="I1" s="4" t="s">
        <v>77</v>
      </c>
      <c r="J1" s="21" t="s">
        <v>76</v>
      </c>
      <c r="K1" s="4" t="s">
        <v>79</v>
      </c>
      <c r="L1" s="4" t="s">
        <v>78</v>
      </c>
      <c r="N1" s="4" t="s">
        <v>94</v>
      </c>
    </row>
    <row r="2" spans="1:14" x14ac:dyDescent="0.15">
      <c r="A2" s="4" t="s">
        <v>2</v>
      </c>
      <c r="B2" s="3">
        <v>28</v>
      </c>
      <c r="C2" s="3"/>
      <c r="D2" s="4" t="e">
        <f t="shared" ref="D2:D32" si="0">C2/$C$37*100</f>
        <v>#DIV/0!</v>
      </c>
      <c r="E2" s="3"/>
      <c r="F2" s="4" t="e">
        <f t="shared" ref="F2:F32" si="1">E2/$E$37*100</f>
        <v>#DIV/0!</v>
      </c>
      <c r="G2" s="23" t="e">
        <f t="shared" ref="G2:G36" si="2">E2/C2</f>
        <v>#DIV/0!</v>
      </c>
      <c r="H2" s="24" t="e">
        <f t="shared" ref="H2:H36" si="3">F2/D2</f>
        <v>#DIV/0!</v>
      </c>
      <c r="I2" s="27" t="e">
        <f t="shared" ref="I2:I36" si="4">100-(((365-(G2*B2))*100)/365)</f>
        <v>#DIV/0!</v>
      </c>
      <c r="J2" s="27" t="e">
        <f t="shared" ref="J2:J36" si="5">((365-(G2*B2))*100)/365</f>
        <v>#DIV/0!</v>
      </c>
      <c r="K2" s="3"/>
      <c r="L2" s="25" t="e">
        <f t="shared" ref="L2:L37" si="6">100-(K2/C2*100)</f>
        <v>#DIV/0!</v>
      </c>
      <c r="N2" s="4">
        <f t="shared" ref="N2:N36" si="7">B2*E2</f>
        <v>0</v>
      </c>
    </row>
    <row r="3" spans="1:14" x14ac:dyDescent="0.15">
      <c r="A3" s="4" t="s">
        <v>3</v>
      </c>
      <c r="B3" s="3">
        <v>28</v>
      </c>
      <c r="C3" s="3"/>
      <c r="D3" s="4" t="e">
        <f t="shared" si="0"/>
        <v>#DIV/0!</v>
      </c>
      <c r="E3" s="3"/>
      <c r="F3" s="4" t="e">
        <f t="shared" si="1"/>
        <v>#DIV/0!</v>
      </c>
      <c r="G3" s="23" t="e">
        <f t="shared" si="2"/>
        <v>#DIV/0!</v>
      </c>
      <c r="H3" s="24" t="e">
        <f t="shared" si="3"/>
        <v>#DIV/0!</v>
      </c>
      <c r="I3" s="27" t="e">
        <f t="shared" si="4"/>
        <v>#DIV/0!</v>
      </c>
      <c r="J3" s="27" t="e">
        <f t="shared" si="5"/>
        <v>#DIV/0!</v>
      </c>
      <c r="K3" s="3"/>
      <c r="L3" s="25" t="e">
        <f t="shared" si="6"/>
        <v>#DIV/0!</v>
      </c>
      <c r="N3" s="4">
        <f t="shared" si="7"/>
        <v>0</v>
      </c>
    </row>
    <row r="4" spans="1:14" x14ac:dyDescent="0.15">
      <c r="A4" s="4" t="s">
        <v>4</v>
      </c>
      <c r="B4" s="3">
        <v>28</v>
      </c>
      <c r="C4" s="3"/>
      <c r="D4" s="4" t="e">
        <f t="shared" si="0"/>
        <v>#DIV/0!</v>
      </c>
      <c r="E4" s="3"/>
      <c r="F4" s="4" t="e">
        <f t="shared" si="1"/>
        <v>#DIV/0!</v>
      </c>
      <c r="G4" s="23" t="e">
        <f t="shared" si="2"/>
        <v>#DIV/0!</v>
      </c>
      <c r="H4" s="24" t="e">
        <f t="shared" si="3"/>
        <v>#DIV/0!</v>
      </c>
      <c r="I4" s="27" t="e">
        <f t="shared" si="4"/>
        <v>#DIV/0!</v>
      </c>
      <c r="J4" s="27" t="e">
        <f t="shared" si="5"/>
        <v>#DIV/0!</v>
      </c>
      <c r="K4" s="3"/>
      <c r="L4" s="25" t="e">
        <f t="shared" si="6"/>
        <v>#DIV/0!</v>
      </c>
      <c r="N4" s="4">
        <f t="shared" si="7"/>
        <v>0</v>
      </c>
    </row>
    <row r="5" spans="1:14" x14ac:dyDescent="0.15">
      <c r="A5" s="4" t="s">
        <v>5</v>
      </c>
      <c r="B5" s="3">
        <v>28</v>
      </c>
      <c r="C5" s="3"/>
      <c r="D5" s="4" t="e">
        <f t="shared" si="0"/>
        <v>#DIV/0!</v>
      </c>
      <c r="E5" s="3"/>
      <c r="F5" s="4" t="e">
        <f t="shared" si="1"/>
        <v>#DIV/0!</v>
      </c>
      <c r="G5" s="23" t="e">
        <f t="shared" si="2"/>
        <v>#DIV/0!</v>
      </c>
      <c r="H5" s="24" t="e">
        <f t="shared" si="3"/>
        <v>#DIV/0!</v>
      </c>
      <c r="I5" s="27" t="e">
        <f t="shared" si="4"/>
        <v>#DIV/0!</v>
      </c>
      <c r="J5" s="27" t="e">
        <f t="shared" si="5"/>
        <v>#DIV/0!</v>
      </c>
      <c r="K5" s="3"/>
      <c r="L5" s="25" t="e">
        <f t="shared" si="6"/>
        <v>#DIV/0!</v>
      </c>
      <c r="N5" s="4">
        <f t="shared" si="7"/>
        <v>0</v>
      </c>
    </row>
    <row r="6" spans="1:14" x14ac:dyDescent="0.15">
      <c r="A6" s="4" t="s">
        <v>6</v>
      </c>
      <c r="B6" s="3">
        <v>28</v>
      </c>
      <c r="C6" s="3"/>
      <c r="D6" s="4" t="e">
        <f t="shared" si="0"/>
        <v>#DIV/0!</v>
      </c>
      <c r="E6" s="3"/>
      <c r="F6" s="4" t="e">
        <f t="shared" si="1"/>
        <v>#DIV/0!</v>
      </c>
      <c r="G6" s="23" t="e">
        <f t="shared" si="2"/>
        <v>#DIV/0!</v>
      </c>
      <c r="H6" s="24" t="e">
        <f t="shared" si="3"/>
        <v>#DIV/0!</v>
      </c>
      <c r="I6" s="27" t="e">
        <f t="shared" si="4"/>
        <v>#DIV/0!</v>
      </c>
      <c r="J6" s="27" t="e">
        <f t="shared" si="5"/>
        <v>#DIV/0!</v>
      </c>
      <c r="K6" s="3"/>
      <c r="L6" s="25" t="e">
        <f t="shared" si="6"/>
        <v>#DIV/0!</v>
      </c>
      <c r="N6" s="4">
        <f t="shared" si="7"/>
        <v>0</v>
      </c>
    </row>
    <row r="7" spans="1:14" x14ac:dyDescent="0.15">
      <c r="A7" s="4" t="s">
        <v>46</v>
      </c>
      <c r="B7" s="3">
        <v>28</v>
      </c>
      <c r="C7" s="3"/>
      <c r="D7" s="4" t="e">
        <f t="shared" si="0"/>
        <v>#DIV/0!</v>
      </c>
      <c r="E7" s="3"/>
      <c r="F7" s="4" t="e">
        <f t="shared" si="1"/>
        <v>#DIV/0!</v>
      </c>
      <c r="G7" s="23" t="e">
        <f t="shared" si="2"/>
        <v>#DIV/0!</v>
      </c>
      <c r="H7" s="24" t="e">
        <f t="shared" si="3"/>
        <v>#DIV/0!</v>
      </c>
      <c r="I7" s="27" t="e">
        <f t="shared" si="4"/>
        <v>#DIV/0!</v>
      </c>
      <c r="J7" s="27" t="e">
        <f t="shared" si="5"/>
        <v>#DIV/0!</v>
      </c>
      <c r="K7" s="3"/>
      <c r="L7" s="25" t="e">
        <f t="shared" si="6"/>
        <v>#DIV/0!</v>
      </c>
      <c r="N7" s="4">
        <f t="shared" si="7"/>
        <v>0</v>
      </c>
    </row>
    <row r="8" spans="1:14" x14ac:dyDescent="0.15">
      <c r="A8" s="4" t="s">
        <v>47</v>
      </c>
      <c r="B8" s="3">
        <v>28</v>
      </c>
      <c r="C8" s="3"/>
      <c r="D8" s="4" t="e">
        <f t="shared" si="0"/>
        <v>#DIV/0!</v>
      </c>
      <c r="E8" s="3"/>
      <c r="F8" s="4" t="e">
        <f t="shared" si="1"/>
        <v>#DIV/0!</v>
      </c>
      <c r="G8" s="23" t="e">
        <f t="shared" si="2"/>
        <v>#DIV/0!</v>
      </c>
      <c r="H8" s="24" t="e">
        <f t="shared" si="3"/>
        <v>#DIV/0!</v>
      </c>
      <c r="I8" s="27" t="e">
        <f t="shared" si="4"/>
        <v>#DIV/0!</v>
      </c>
      <c r="J8" s="27" t="e">
        <f t="shared" si="5"/>
        <v>#DIV/0!</v>
      </c>
      <c r="K8" s="3"/>
      <c r="L8" s="25" t="e">
        <f t="shared" si="6"/>
        <v>#DIV/0!</v>
      </c>
      <c r="N8" s="4">
        <f t="shared" si="7"/>
        <v>0</v>
      </c>
    </row>
    <row r="9" spans="1:14" x14ac:dyDescent="0.15">
      <c r="A9" s="4" t="s">
        <v>48</v>
      </c>
      <c r="B9" s="3">
        <v>28</v>
      </c>
      <c r="C9" s="3"/>
      <c r="D9" s="4" t="e">
        <f t="shared" si="0"/>
        <v>#DIV/0!</v>
      </c>
      <c r="E9" s="3"/>
      <c r="F9" s="4" t="e">
        <f t="shared" si="1"/>
        <v>#DIV/0!</v>
      </c>
      <c r="G9" s="23" t="e">
        <f t="shared" si="2"/>
        <v>#DIV/0!</v>
      </c>
      <c r="H9" s="24" t="e">
        <f t="shared" si="3"/>
        <v>#DIV/0!</v>
      </c>
      <c r="I9" s="27" t="e">
        <f t="shared" si="4"/>
        <v>#DIV/0!</v>
      </c>
      <c r="J9" s="27" t="e">
        <f t="shared" si="5"/>
        <v>#DIV/0!</v>
      </c>
      <c r="K9" s="3"/>
      <c r="L9" s="25" t="e">
        <f t="shared" si="6"/>
        <v>#DIV/0!</v>
      </c>
      <c r="N9" s="4">
        <f t="shared" si="7"/>
        <v>0</v>
      </c>
    </row>
    <row r="10" spans="1:14" x14ac:dyDescent="0.15">
      <c r="A10" s="4" t="s">
        <v>49</v>
      </c>
      <c r="B10" s="3">
        <v>28</v>
      </c>
      <c r="C10" s="3"/>
      <c r="D10" s="4" t="e">
        <f t="shared" si="0"/>
        <v>#DIV/0!</v>
      </c>
      <c r="E10" s="3"/>
      <c r="F10" s="4" t="e">
        <f t="shared" si="1"/>
        <v>#DIV/0!</v>
      </c>
      <c r="G10" s="23" t="e">
        <f t="shared" si="2"/>
        <v>#DIV/0!</v>
      </c>
      <c r="H10" s="24" t="e">
        <f t="shared" si="3"/>
        <v>#DIV/0!</v>
      </c>
      <c r="I10" s="27" t="e">
        <f t="shared" si="4"/>
        <v>#DIV/0!</v>
      </c>
      <c r="J10" s="27" t="e">
        <f t="shared" si="5"/>
        <v>#DIV/0!</v>
      </c>
      <c r="K10" s="3"/>
      <c r="L10" s="25" t="e">
        <f t="shared" si="6"/>
        <v>#DIV/0!</v>
      </c>
      <c r="N10" s="4">
        <f t="shared" si="7"/>
        <v>0</v>
      </c>
    </row>
    <row r="11" spans="1:14" x14ac:dyDescent="0.15">
      <c r="A11" s="4" t="s">
        <v>50</v>
      </c>
      <c r="B11" s="3">
        <v>28</v>
      </c>
      <c r="C11" s="3"/>
      <c r="D11" s="4" t="e">
        <f t="shared" si="0"/>
        <v>#DIV/0!</v>
      </c>
      <c r="E11" s="3"/>
      <c r="F11" s="4" t="e">
        <f t="shared" si="1"/>
        <v>#DIV/0!</v>
      </c>
      <c r="G11" s="23" t="e">
        <f t="shared" si="2"/>
        <v>#DIV/0!</v>
      </c>
      <c r="H11" s="24" t="e">
        <f t="shared" si="3"/>
        <v>#DIV/0!</v>
      </c>
      <c r="I11" s="27" t="e">
        <f t="shared" si="4"/>
        <v>#DIV/0!</v>
      </c>
      <c r="J11" s="27" t="e">
        <f t="shared" si="5"/>
        <v>#DIV/0!</v>
      </c>
      <c r="K11" s="3"/>
      <c r="L11" s="25" t="e">
        <f t="shared" si="6"/>
        <v>#DIV/0!</v>
      </c>
      <c r="N11" s="4">
        <f t="shared" si="7"/>
        <v>0</v>
      </c>
    </row>
    <row r="12" spans="1:14" x14ac:dyDescent="0.15">
      <c r="A12" s="4" t="s">
        <v>51</v>
      </c>
      <c r="B12" s="3">
        <v>28</v>
      </c>
      <c r="C12" s="3"/>
      <c r="D12" s="4" t="e">
        <f t="shared" si="0"/>
        <v>#DIV/0!</v>
      </c>
      <c r="E12" s="3"/>
      <c r="F12" s="4" t="e">
        <f t="shared" si="1"/>
        <v>#DIV/0!</v>
      </c>
      <c r="G12" s="23" t="e">
        <f t="shared" si="2"/>
        <v>#DIV/0!</v>
      </c>
      <c r="H12" s="24" t="e">
        <f t="shared" si="3"/>
        <v>#DIV/0!</v>
      </c>
      <c r="I12" s="27" t="e">
        <f t="shared" si="4"/>
        <v>#DIV/0!</v>
      </c>
      <c r="J12" s="27" t="e">
        <f t="shared" si="5"/>
        <v>#DIV/0!</v>
      </c>
      <c r="K12" s="3"/>
      <c r="L12" s="25" t="e">
        <f t="shared" si="6"/>
        <v>#DIV/0!</v>
      </c>
      <c r="N12" s="4">
        <f t="shared" si="7"/>
        <v>0</v>
      </c>
    </row>
    <row r="13" spans="1:14" x14ac:dyDescent="0.15">
      <c r="A13" s="4" t="s">
        <v>52</v>
      </c>
      <c r="B13" s="3">
        <v>28</v>
      </c>
      <c r="C13" s="3"/>
      <c r="D13" s="4" t="e">
        <f t="shared" si="0"/>
        <v>#DIV/0!</v>
      </c>
      <c r="E13" s="3"/>
      <c r="F13" s="4" t="e">
        <f t="shared" si="1"/>
        <v>#DIV/0!</v>
      </c>
      <c r="G13" s="23" t="e">
        <f t="shared" si="2"/>
        <v>#DIV/0!</v>
      </c>
      <c r="H13" s="24" t="e">
        <f t="shared" si="3"/>
        <v>#DIV/0!</v>
      </c>
      <c r="I13" s="27" t="e">
        <f t="shared" si="4"/>
        <v>#DIV/0!</v>
      </c>
      <c r="J13" s="27" t="e">
        <f t="shared" si="5"/>
        <v>#DIV/0!</v>
      </c>
      <c r="K13" s="3"/>
      <c r="L13" s="25" t="e">
        <f t="shared" si="6"/>
        <v>#DIV/0!</v>
      </c>
      <c r="N13" s="4">
        <f t="shared" si="7"/>
        <v>0</v>
      </c>
    </row>
    <row r="14" spans="1:14" x14ac:dyDescent="0.15">
      <c r="A14" s="4" t="s">
        <v>53</v>
      </c>
      <c r="B14" s="3">
        <v>28</v>
      </c>
      <c r="C14" s="3"/>
      <c r="D14" s="4" t="e">
        <f t="shared" si="0"/>
        <v>#DIV/0!</v>
      </c>
      <c r="E14" s="3"/>
      <c r="F14" s="4" t="e">
        <f t="shared" si="1"/>
        <v>#DIV/0!</v>
      </c>
      <c r="G14" s="23" t="e">
        <f t="shared" si="2"/>
        <v>#DIV/0!</v>
      </c>
      <c r="H14" s="24" t="e">
        <f t="shared" si="3"/>
        <v>#DIV/0!</v>
      </c>
      <c r="I14" s="27" t="e">
        <f t="shared" si="4"/>
        <v>#DIV/0!</v>
      </c>
      <c r="J14" s="27" t="e">
        <f t="shared" si="5"/>
        <v>#DIV/0!</v>
      </c>
      <c r="K14" s="3"/>
      <c r="L14" s="25" t="e">
        <f t="shared" si="6"/>
        <v>#DIV/0!</v>
      </c>
      <c r="N14" s="4">
        <f t="shared" si="7"/>
        <v>0</v>
      </c>
    </row>
    <row r="15" spans="1:14" x14ac:dyDescent="0.15">
      <c r="A15" s="4" t="s">
        <v>54</v>
      </c>
      <c r="B15" s="3">
        <v>7</v>
      </c>
      <c r="C15" s="3"/>
      <c r="D15" s="4" t="e">
        <f t="shared" si="0"/>
        <v>#DIV/0!</v>
      </c>
      <c r="E15" s="3"/>
      <c r="F15" s="4" t="e">
        <f t="shared" si="1"/>
        <v>#DIV/0!</v>
      </c>
      <c r="G15" s="23" t="e">
        <f t="shared" si="2"/>
        <v>#DIV/0!</v>
      </c>
      <c r="H15" s="24" t="e">
        <f t="shared" si="3"/>
        <v>#DIV/0!</v>
      </c>
      <c r="I15" s="27" t="e">
        <f t="shared" si="4"/>
        <v>#DIV/0!</v>
      </c>
      <c r="J15" s="27" t="e">
        <f t="shared" si="5"/>
        <v>#DIV/0!</v>
      </c>
      <c r="K15" s="3"/>
      <c r="L15" s="25" t="e">
        <f t="shared" si="6"/>
        <v>#DIV/0!</v>
      </c>
      <c r="N15" s="4">
        <f t="shared" si="7"/>
        <v>0</v>
      </c>
    </row>
    <row r="16" spans="1:14" x14ac:dyDescent="0.15">
      <c r="A16" s="4" t="s">
        <v>55</v>
      </c>
      <c r="B16" s="3">
        <v>28</v>
      </c>
      <c r="C16" s="3"/>
      <c r="D16" s="4" t="e">
        <f t="shared" si="0"/>
        <v>#DIV/0!</v>
      </c>
      <c r="E16" s="3"/>
      <c r="F16" s="4" t="e">
        <f t="shared" si="1"/>
        <v>#DIV/0!</v>
      </c>
      <c r="G16" s="23" t="e">
        <f t="shared" si="2"/>
        <v>#DIV/0!</v>
      </c>
      <c r="H16" s="24" t="e">
        <f t="shared" si="3"/>
        <v>#DIV/0!</v>
      </c>
      <c r="I16" s="27" t="e">
        <f t="shared" si="4"/>
        <v>#DIV/0!</v>
      </c>
      <c r="J16" s="27" t="e">
        <f t="shared" si="5"/>
        <v>#DIV/0!</v>
      </c>
      <c r="K16" s="3"/>
      <c r="L16" s="25" t="e">
        <f t="shared" si="6"/>
        <v>#DIV/0!</v>
      </c>
      <c r="N16" s="4">
        <f t="shared" si="7"/>
        <v>0</v>
      </c>
    </row>
    <row r="17" spans="1:14" x14ac:dyDescent="0.15">
      <c r="A17" s="4" t="s">
        <v>7</v>
      </c>
      <c r="B17" s="3">
        <v>56</v>
      </c>
      <c r="C17" s="3"/>
      <c r="D17" s="4" t="e">
        <f t="shared" si="0"/>
        <v>#DIV/0!</v>
      </c>
      <c r="E17" s="3"/>
      <c r="F17" s="4" t="e">
        <f t="shared" si="1"/>
        <v>#DIV/0!</v>
      </c>
      <c r="G17" s="23" t="e">
        <f t="shared" si="2"/>
        <v>#DIV/0!</v>
      </c>
      <c r="H17" s="24" t="e">
        <f t="shared" si="3"/>
        <v>#DIV/0!</v>
      </c>
      <c r="I17" s="27" t="e">
        <f t="shared" si="4"/>
        <v>#DIV/0!</v>
      </c>
      <c r="J17" s="27" t="e">
        <f t="shared" si="5"/>
        <v>#DIV/0!</v>
      </c>
      <c r="K17" s="3"/>
      <c r="L17" s="25" t="e">
        <f t="shared" si="6"/>
        <v>#DIV/0!</v>
      </c>
      <c r="N17" s="4">
        <f t="shared" si="7"/>
        <v>0</v>
      </c>
    </row>
    <row r="18" spans="1:14" x14ac:dyDescent="0.15">
      <c r="A18" s="4" t="s">
        <v>56</v>
      </c>
      <c r="B18" s="3">
        <v>28</v>
      </c>
      <c r="C18" s="3"/>
      <c r="D18" s="4" t="e">
        <f t="shared" si="0"/>
        <v>#DIV/0!</v>
      </c>
      <c r="E18" s="3"/>
      <c r="F18" s="4" t="e">
        <f t="shared" si="1"/>
        <v>#DIV/0!</v>
      </c>
      <c r="G18" s="23" t="e">
        <f t="shared" si="2"/>
        <v>#DIV/0!</v>
      </c>
      <c r="H18" s="24" t="e">
        <f t="shared" si="3"/>
        <v>#DIV/0!</v>
      </c>
      <c r="I18" s="27" t="e">
        <f t="shared" si="4"/>
        <v>#DIV/0!</v>
      </c>
      <c r="J18" s="27" t="e">
        <f t="shared" si="5"/>
        <v>#DIV/0!</v>
      </c>
      <c r="K18" s="3"/>
      <c r="L18" s="25" t="e">
        <f t="shared" si="6"/>
        <v>#DIV/0!</v>
      </c>
      <c r="N18" s="4">
        <f t="shared" si="7"/>
        <v>0</v>
      </c>
    </row>
    <row r="19" spans="1:14" x14ac:dyDescent="0.15">
      <c r="A19" s="4" t="s">
        <v>58</v>
      </c>
      <c r="B19" s="3">
        <v>28</v>
      </c>
      <c r="C19" s="3"/>
      <c r="D19" s="4" t="e">
        <f t="shared" si="0"/>
        <v>#DIV/0!</v>
      </c>
      <c r="E19" s="3"/>
      <c r="F19" s="4" t="e">
        <f t="shared" si="1"/>
        <v>#DIV/0!</v>
      </c>
      <c r="G19" s="23" t="e">
        <f t="shared" si="2"/>
        <v>#DIV/0!</v>
      </c>
      <c r="H19" s="24" t="e">
        <f t="shared" si="3"/>
        <v>#DIV/0!</v>
      </c>
      <c r="I19" s="27" t="e">
        <f t="shared" si="4"/>
        <v>#DIV/0!</v>
      </c>
      <c r="J19" s="27" t="e">
        <f t="shared" si="5"/>
        <v>#DIV/0!</v>
      </c>
      <c r="K19" s="3"/>
      <c r="L19" s="25" t="e">
        <f t="shared" si="6"/>
        <v>#DIV/0!</v>
      </c>
      <c r="N19" s="4">
        <f t="shared" si="7"/>
        <v>0</v>
      </c>
    </row>
    <row r="20" spans="1:14" x14ac:dyDescent="0.15">
      <c r="A20" s="4" t="s">
        <v>59</v>
      </c>
      <c r="B20" s="3">
        <v>28</v>
      </c>
      <c r="C20" s="3"/>
      <c r="D20" s="4" t="e">
        <f t="shared" si="0"/>
        <v>#DIV/0!</v>
      </c>
      <c r="E20" s="3"/>
      <c r="F20" s="4" t="e">
        <f t="shared" si="1"/>
        <v>#DIV/0!</v>
      </c>
      <c r="G20" s="23" t="e">
        <f t="shared" si="2"/>
        <v>#DIV/0!</v>
      </c>
      <c r="H20" s="24" t="e">
        <f t="shared" si="3"/>
        <v>#DIV/0!</v>
      </c>
      <c r="I20" s="27" t="e">
        <f t="shared" si="4"/>
        <v>#DIV/0!</v>
      </c>
      <c r="J20" s="27" t="e">
        <f t="shared" si="5"/>
        <v>#DIV/0!</v>
      </c>
      <c r="K20" s="3"/>
      <c r="L20" s="25" t="e">
        <f t="shared" si="6"/>
        <v>#DIV/0!</v>
      </c>
      <c r="N20" s="4">
        <f t="shared" si="7"/>
        <v>0</v>
      </c>
    </row>
    <row r="21" spans="1:14" x14ac:dyDescent="0.15">
      <c r="A21" s="4" t="s">
        <v>57</v>
      </c>
      <c r="B21" s="3">
        <v>28</v>
      </c>
      <c r="C21" s="3"/>
      <c r="D21" s="4" t="e">
        <f t="shared" si="0"/>
        <v>#DIV/0!</v>
      </c>
      <c r="E21" s="3"/>
      <c r="F21" s="4" t="e">
        <f t="shared" si="1"/>
        <v>#DIV/0!</v>
      </c>
      <c r="G21" s="23" t="e">
        <f t="shared" si="2"/>
        <v>#DIV/0!</v>
      </c>
      <c r="H21" s="24" t="e">
        <f t="shared" si="3"/>
        <v>#DIV/0!</v>
      </c>
      <c r="I21" s="27" t="e">
        <f t="shared" si="4"/>
        <v>#DIV/0!</v>
      </c>
      <c r="J21" s="27" t="e">
        <f t="shared" si="5"/>
        <v>#DIV/0!</v>
      </c>
      <c r="K21" s="3"/>
      <c r="L21" s="25" t="e">
        <f t="shared" si="6"/>
        <v>#DIV/0!</v>
      </c>
      <c r="N21" s="4">
        <f t="shared" si="7"/>
        <v>0</v>
      </c>
    </row>
    <row r="22" spans="1:14" x14ac:dyDescent="0.15">
      <c r="A22" s="4" t="s">
        <v>60</v>
      </c>
      <c r="B22" s="3">
        <v>28</v>
      </c>
      <c r="C22" s="3"/>
      <c r="D22" s="4" t="e">
        <f t="shared" si="0"/>
        <v>#DIV/0!</v>
      </c>
      <c r="E22" s="3"/>
      <c r="F22" s="4" t="e">
        <f t="shared" si="1"/>
        <v>#DIV/0!</v>
      </c>
      <c r="G22" s="23" t="e">
        <f t="shared" si="2"/>
        <v>#DIV/0!</v>
      </c>
      <c r="H22" s="24" t="e">
        <f t="shared" si="3"/>
        <v>#DIV/0!</v>
      </c>
      <c r="I22" s="27" t="e">
        <f t="shared" si="4"/>
        <v>#DIV/0!</v>
      </c>
      <c r="J22" s="27" t="e">
        <f t="shared" si="5"/>
        <v>#DIV/0!</v>
      </c>
      <c r="K22" s="3"/>
      <c r="L22" s="25" t="e">
        <f t="shared" si="6"/>
        <v>#DIV/0!</v>
      </c>
      <c r="N22" s="4">
        <f t="shared" si="7"/>
        <v>0</v>
      </c>
    </row>
    <row r="23" spans="1:14" x14ac:dyDescent="0.15">
      <c r="A23" s="4" t="s">
        <v>61</v>
      </c>
      <c r="B23" s="3">
        <v>28</v>
      </c>
      <c r="C23" s="3"/>
      <c r="D23" s="4" t="e">
        <f t="shared" si="0"/>
        <v>#DIV/0!</v>
      </c>
      <c r="E23" s="3"/>
      <c r="F23" s="4" t="e">
        <f t="shared" si="1"/>
        <v>#DIV/0!</v>
      </c>
      <c r="G23" s="23" t="e">
        <f t="shared" si="2"/>
        <v>#DIV/0!</v>
      </c>
      <c r="H23" s="24" t="e">
        <f t="shared" si="3"/>
        <v>#DIV/0!</v>
      </c>
      <c r="I23" s="27" t="e">
        <f t="shared" si="4"/>
        <v>#DIV/0!</v>
      </c>
      <c r="J23" s="27" t="e">
        <f t="shared" si="5"/>
        <v>#DIV/0!</v>
      </c>
      <c r="K23" s="3"/>
      <c r="L23" s="25" t="e">
        <f t="shared" si="6"/>
        <v>#DIV/0!</v>
      </c>
      <c r="N23" s="4">
        <f t="shared" si="7"/>
        <v>0</v>
      </c>
    </row>
    <row r="24" spans="1:14" x14ac:dyDescent="0.15">
      <c r="A24" s="4" t="s">
        <v>8</v>
      </c>
      <c r="B24" s="3">
        <v>28</v>
      </c>
      <c r="C24" s="3"/>
      <c r="D24" s="4" t="e">
        <f t="shared" si="0"/>
        <v>#DIV/0!</v>
      </c>
      <c r="E24" s="3"/>
      <c r="F24" s="4" t="e">
        <f t="shared" si="1"/>
        <v>#DIV/0!</v>
      </c>
      <c r="G24" s="23" t="e">
        <f t="shared" si="2"/>
        <v>#DIV/0!</v>
      </c>
      <c r="H24" s="24" t="e">
        <f t="shared" si="3"/>
        <v>#DIV/0!</v>
      </c>
      <c r="I24" s="27" t="e">
        <f t="shared" si="4"/>
        <v>#DIV/0!</v>
      </c>
      <c r="J24" s="27" t="e">
        <f t="shared" si="5"/>
        <v>#DIV/0!</v>
      </c>
      <c r="K24" s="3"/>
      <c r="L24" s="25" t="e">
        <f t="shared" si="6"/>
        <v>#DIV/0!</v>
      </c>
      <c r="N24" s="4">
        <f t="shared" si="7"/>
        <v>0</v>
      </c>
    </row>
    <row r="25" spans="1:14" x14ac:dyDescent="0.15">
      <c r="A25" s="4" t="s">
        <v>72</v>
      </c>
      <c r="B25" s="3">
        <v>28</v>
      </c>
      <c r="C25" s="3"/>
      <c r="D25" s="4" t="e">
        <f t="shared" si="0"/>
        <v>#DIV/0!</v>
      </c>
      <c r="E25" s="3"/>
      <c r="F25" s="4" t="e">
        <f t="shared" si="1"/>
        <v>#DIV/0!</v>
      </c>
      <c r="G25" s="23" t="e">
        <f t="shared" si="2"/>
        <v>#DIV/0!</v>
      </c>
      <c r="H25" s="24" t="e">
        <f t="shared" si="3"/>
        <v>#DIV/0!</v>
      </c>
      <c r="I25" s="27" t="e">
        <f t="shared" si="4"/>
        <v>#DIV/0!</v>
      </c>
      <c r="J25" s="27" t="e">
        <f t="shared" si="5"/>
        <v>#DIV/0!</v>
      </c>
      <c r="K25" s="3"/>
      <c r="L25" s="25" t="e">
        <f t="shared" si="6"/>
        <v>#DIV/0!</v>
      </c>
      <c r="N25" s="4">
        <f t="shared" si="7"/>
        <v>0</v>
      </c>
    </row>
    <row r="26" spans="1:14" x14ac:dyDescent="0.15">
      <c r="A26" s="4" t="s">
        <v>73</v>
      </c>
      <c r="B26" s="3">
        <v>28</v>
      </c>
      <c r="C26" s="3"/>
      <c r="D26" s="4" t="e">
        <f t="shared" si="0"/>
        <v>#DIV/0!</v>
      </c>
      <c r="E26" s="3"/>
      <c r="F26" s="4" t="e">
        <f t="shared" si="1"/>
        <v>#DIV/0!</v>
      </c>
      <c r="G26" s="23" t="e">
        <f t="shared" si="2"/>
        <v>#DIV/0!</v>
      </c>
      <c r="H26" s="24" t="e">
        <f t="shared" si="3"/>
        <v>#DIV/0!</v>
      </c>
      <c r="I26" s="27" t="e">
        <f t="shared" si="4"/>
        <v>#DIV/0!</v>
      </c>
      <c r="J26" s="27" t="e">
        <f t="shared" si="5"/>
        <v>#DIV/0!</v>
      </c>
      <c r="K26" s="3"/>
      <c r="L26" s="25" t="e">
        <f t="shared" si="6"/>
        <v>#DIV/0!</v>
      </c>
      <c r="N26" s="4">
        <f t="shared" si="7"/>
        <v>0</v>
      </c>
    </row>
    <row r="27" spans="1:14" x14ac:dyDescent="0.15">
      <c r="A27" s="4" t="s">
        <v>62</v>
      </c>
      <c r="B27" s="3">
        <v>28</v>
      </c>
      <c r="C27" s="3"/>
      <c r="D27" s="4" t="e">
        <f t="shared" si="0"/>
        <v>#DIV/0!</v>
      </c>
      <c r="E27" s="3"/>
      <c r="F27" s="4" t="e">
        <f t="shared" si="1"/>
        <v>#DIV/0!</v>
      </c>
      <c r="G27" s="23" t="e">
        <f t="shared" si="2"/>
        <v>#DIV/0!</v>
      </c>
      <c r="H27" s="24" t="e">
        <f t="shared" si="3"/>
        <v>#DIV/0!</v>
      </c>
      <c r="I27" s="27" t="e">
        <f t="shared" si="4"/>
        <v>#DIV/0!</v>
      </c>
      <c r="J27" s="27" t="e">
        <f t="shared" si="5"/>
        <v>#DIV/0!</v>
      </c>
      <c r="K27" s="3"/>
      <c r="L27" s="25" t="e">
        <f t="shared" si="6"/>
        <v>#DIV/0!</v>
      </c>
      <c r="N27" s="4">
        <f t="shared" si="7"/>
        <v>0</v>
      </c>
    </row>
    <row r="28" spans="1:14" x14ac:dyDescent="0.15">
      <c r="A28" s="4" t="s">
        <v>63</v>
      </c>
      <c r="B28" s="3">
        <v>28</v>
      </c>
      <c r="C28" s="3"/>
      <c r="D28" s="4" t="e">
        <f t="shared" si="0"/>
        <v>#DIV/0!</v>
      </c>
      <c r="E28" s="3"/>
      <c r="F28" s="4" t="e">
        <f t="shared" si="1"/>
        <v>#DIV/0!</v>
      </c>
      <c r="G28" s="23" t="e">
        <f t="shared" si="2"/>
        <v>#DIV/0!</v>
      </c>
      <c r="H28" s="24" t="e">
        <f t="shared" si="3"/>
        <v>#DIV/0!</v>
      </c>
      <c r="I28" s="27" t="e">
        <f t="shared" si="4"/>
        <v>#DIV/0!</v>
      </c>
      <c r="J28" s="27" t="e">
        <f t="shared" si="5"/>
        <v>#DIV/0!</v>
      </c>
      <c r="K28" s="3"/>
      <c r="L28" s="25" t="e">
        <f t="shared" si="6"/>
        <v>#DIV/0!</v>
      </c>
      <c r="N28" s="4">
        <f t="shared" si="7"/>
        <v>0</v>
      </c>
    </row>
    <row r="29" spans="1:14" x14ac:dyDescent="0.15">
      <c r="A29" s="4" t="s">
        <v>64</v>
      </c>
      <c r="B29" s="3">
        <v>28</v>
      </c>
      <c r="C29" s="3"/>
      <c r="D29" s="4" t="e">
        <f t="shared" si="0"/>
        <v>#DIV/0!</v>
      </c>
      <c r="E29" s="3"/>
      <c r="F29" s="4" t="e">
        <f t="shared" si="1"/>
        <v>#DIV/0!</v>
      </c>
      <c r="G29" s="23" t="e">
        <f t="shared" si="2"/>
        <v>#DIV/0!</v>
      </c>
      <c r="H29" s="24" t="e">
        <f t="shared" si="3"/>
        <v>#DIV/0!</v>
      </c>
      <c r="I29" s="27" t="e">
        <f t="shared" si="4"/>
        <v>#DIV/0!</v>
      </c>
      <c r="J29" s="27" t="e">
        <f t="shared" si="5"/>
        <v>#DIV/0!</v>
      </c>
      <c r="K29" s="3"/>
      <c r="L29" s="25" t="e">
        <f t="shared" si="6"/>
        <v>#DIV/0!</v>
      </c>
      <c r="N29" s="4">
        <f t="shared" si="7"/>
        <v>0</v>
      </c>
    </row>
    <row r="30" spans="1:14" x14ac:dyDescent="0.15">
      <c r="A30" s="4" t="s">
        <v>65</v>
      </c>
      <c r="B30" s="3">
        <v>28</v>
      </c>
      <c r="C30" s="3"/>
      <c r="D30" s="4" t="e">
        <f t="shared" si="0"/>
        <v>#DIV/0!</v>
      </c>
      <c r="E30" s="3"/>
      <c r="F30" s="4" t="e">
        <f t="shared" si="1"/>
        <v>#DIV/0!</v>
      </c>
      <c r="G30" s="23" t="e">
        <f t="shared" si="2"/>
        <v>#DIV/0!</v>
      </c>
      <c r="H30" s="24" t="e">
        <f t="shared" si="3"/>
        <v>#DIV/0!</v>
      </c>
      <c r="I30" s="27" t="e">
        <f t="shared" si="4"/>
        <v>#DIV/0!</v>
      </c>
      <c r="J30" s="27" t="e">
        <f t="shared" si="5"/>
        <v>#DIV/0!</v>
      </c>
      <c r="K30" s="3"/>
      <c r="L30" s="25" t="e">
        <f t="shared" si="6"/>
        <v>#DIV/0!</v>
      </c>
      <c r="N30" s="4">
        <f t="shared" si="7"/>
        <v>0</v>
      </c>
    </row>
    <row r="31" spans="1:14" x14ac:dyDescent="0.15">
      <c r="A31" s="4" t="s">
        <v>66</v>
      </c>
      <c r="B31" s="3">
        <v>28</v>
      </c>
      <c r="C31" s="3"/>
      <c r="D31" s="4" t="e">
        <f t="shared" si="0"/>
        <v>#DIV/0!</v>
      </c>
      <c r="E31" s="3"/>
      <c r="F31" s="4" t="e">
        <f t="shared" si="1"/>
        <v>#DIV/0!</v>
      </c>
      <c r="G31" s="23" t="e">
        <f t="shared" si="2"/>
        <v>#DIV/0!</v>
      </c>
      <c r="H31" s="24" t="e">
        <f t="shared" si="3"/>
        <v>#DIV/0!</v>
      </c>
      <c r="I31" s="27" t="e">
        <f t="shared" si="4"/>
        <v>#DIV/0!</v>
      </c>
      <c r="J31" s="27" t="e">
        <f t="shared" si="5"/>
        <v>#DIV/0!</v>
      </c>
      <c r="K31" s="3"/>
      <c r="L31" s="25" t="e">
        <f t="shared" si="6"/>
        <v>#DIV/0!</v>
      </c>
      <c r="N31" s="4">
        <f t="shared" si="7"/>
        <v>0</v>
      </c>
    </row>
    <row r="32" spans="1:14" x14ac:dyDescent="0.15">
      <c r="A32" s="4" t="s">
        <v>67</v>
      </c>
      <c r="B32" s="3">
        <v>28</v>
      </c>
      <c r="C32" s="3"/>
      <c r="D32" s="4" t="e">
        <f t="shared" si="0"/>
        <v>#DIV/0!</v>
      </c>
      <c r="E32" s="3"/>
      <c r="F32" s="4" t="e">
        <f t="shared" si="1"/>
        <v>#DIV/0!</v>
      </c>
      <c r="G32" s="23" t="e">
        <f t="shared" si="2"/>
        <v>#DIV/0!</v>
      </c>
      <c r="H32" s="24" t="e">
        <f t="shared" si="3"/>
        <v>#DIV/0!</v>
      </c>
      <c r="I32" s="27" t="e">
        <f t="shared" si="4"/>
        <v>#DIV/0!</v>
      </c>
      <c r="J32" s="27" t="e">
        <f t="shared" si="5"/>
        <v>#DIV/0!</v>
      </c>
      <c r="K32" s="3"/>
      <c r="L32" s="25" t="e">
        <f t="shared" si="6"/>
        <v>#DIV/0!</v>
      </c>
      <c r="N32" s="4">
        <f t="shared" si="7"/>
        <v>0</v>
      </c>
    </row>
    <row r="33" spans="1:14" x14ac:dyDescent="0.15">
      <c r="A33" s="4" t="s">
        <v>68</v>
      </c>
      <c r="B33" s="3">
        <v>28</v>
      </c>
      <c r="C33" s="3"/>
      <c r="D33" s="4" t="e">
        <f>Hauptstelle!C2976/$C$37*100</f>
        <v>#DIV/0!</v>
      </c>
      <c r="E33" s="3"/>
      <c r="F33" s="4" t="e">
        <f>Hauptstelle!E2976/$E$37*100</f>
        <v>#DIV/0!</v>
      </c>
      <c r="G33" s="23" t="e">
        <f t="shared" si="2"/>
        <v>#DIV/0!</v>
      </c>
      <c r="H33" s="24" t="e">
        <f t="shared" si="3"/>
        <v>#DIV/0!</v>
      </c>
      <c r="I33" s="27" t="e">
        <f t="shared" si="4"/>
        <v>#DIV/0!</v>
      </c>
      <c r="J33" s="27" t="e">
        <f t="shared" si="5"/>
        <v>#DIV/0!</v>
      </c>
      <c r="K33" s="3"/>
      <c r="L33" s="25" t="e">
        <f t="shared" si="6"/>
        <v>#DIV/0!</v>
      </c>
      <c r="N33" s="4">
        <f t="shared" si="7"/>
        <v>0</v>
      </c>
    </row>
    <row r="34" spans="1:14" x14ac:dyDescent="0.15">
      <c r="A34" s="4" t="s">
        <v>69</v>
      </c>
      <c r="B34" s="3">
        <v>28</v>
      </c>
      <c r="C34" s="3"/>
      <c r="D34" s="4" t="e">
        <f>C34/$C$37*100</f>
        <v>#DIV/0!</v>
      </c>
      <c r="E34" s="3"/>
      <c r="F34" s="4" t="e">
        <f>E34/$E$37*100</f>
        <v>#DIV/0!</v>
      </c>
      <c r="G34" s="23" t="e">
        <f t="shared" si="2"/>
        <v>#DIV/0!</v>
      </c>
      <c r="H34" s="24" t="e">
        <f t="shared" si="3"/>
        <v>#DIV/0!</v>
      </c>
      <c r="I34" s="27" t="e">
        <f t="shared" si="4"/>
        <v>#DIV/0!</v>
      </c>
      <c r="J34" s="27" t="e">
        <f t="shared" si="5"/>
        <v>#DIV/0!</v>
      </c>
      <c r="K34" s="3"/>
      <c r="L34" s="25" t="e">
        <f t="shared" si="6"/>
        <v>#DIV/0!</v>
      </c>
      <c r="N34" s="4">
        <f t="shared" si="7"/>
        <v>0</v>
      </c>
    </row>
    <row r="35" spans="1:14" x14ac:dyDescent="0.15">
      <c r="A35" s="4" t="s">
        <v>70</v>
      </c>
      <c r="B35" s="3">
        <v>28</v>
      </c>
      <c r="C35" s="3"/>
      <c r="D35" s="4" t="e">
        <f>C35/$C$37*100</f>
        <v>#DIV/0!</v>
      </c>
      <c r="E35" s="3"/>
      <c r="F35" s="4" t="e">
        <f>E35/$E$37*100</f>
        <v>#DIV/0!</v>
      </c>
      <c r="G35" s="23" t="e">
        <f t="shared" si="2"/>
        <v>#DIV/0!</v>
      </c>
      <c r="H35" s="24" t="e">
        <f t="shared" si="3"/>
        <v>#DIV/0!</v>
      </c>
      <c r="I35" s="27" t="e">
        <f t="shared" si="4"/>
        <v>#DIV/0!</v>
      </c>
      <c r="J35" s="27" t="e">
        <f t="shared" si="5"/>
        <v>#DIV/0!</v>
      </c>
      <c r="K35" s="3"/>
      <c r="L35" s="25" t="e">
        <f t="shared" si="6"/>
        <v>#DIV/0!</v>
      </c>
      <c r="N35" s="4">
        <f t="shared" si="7"/>
        <v>0</v>
      </c>
    </row>
    <row r="36" spans="1:14" x14ac:dyDescent="0.15">
      <c r="A36" s="4" t="s">
        <v>71</v>
      </c>
      <c r="B36" s="3">
        <v>28</v>
      </c>
      <c r="C36" s="3"/>
      <c r="D36" s="4" t="e">
        <f>C36/$C$37*100</f>
        <v>#DIV/0!</v>
      </c>
      <c r="E36" s="3"/>
      <c r="F36" s="4" t="e">
        <f>E36/$E$37*100</f>
        <v>#DIV/0!</v>
      </c>
      <c r="G36" s="23" t="e">
        <f t="shared" si="2"/>
        <v>#DIV/0!</v>
      </c>
      <c r="H36" s="24" t="e">
        <f t="shared" si="3"/>
        <v>#DIV/0!</v>
      </c>
      <c r="I36" s="27" t="e">
        <f t="shared" si="4"/>
        <v>#DIV/0!</v>
      </c>
      <c r="J36" s="27" t="e">
        <f t="shared" si="5"/>
        <v>#DIV/0!</v>
      </c>
      <c r="K36" s="3"/>
      <c r="L36" s="25" t="e">
        <f t="shared" si="6"/>
        <v>#DIV/0!</v>
      </c>
      <c r="N36" s="4">
        <f t="shared" si="7"/>
        <v>0</v>
      </c>
    </row>
    <row r="37" spans="1:14" x14ac:dyDescent="0.15">
      <c r="A37" s="18" t="s">
        <v>9</v>
      </c>
      <c r="B37" s="18">
        <f>IF(E37=0,SUM(B2:B36)/35,N37/E37)</f>
        <v>28.2</v>
      </c>
      <c r="C37" s="18">
        <f>SUM(C2:C36)</f>
        <v>0</v>
      </c>
      <c r="D37" s="18"/>
      <c r="E37" s="18">
        <f>SUM(E2:E36)</f>
        <v>0</v>
      </c>
      <c r="F37" s="18"/>
      <c r="G37" s="30" t="e">
        <f>E37/C37</f>
        <v>#DIV/0!</v>
      </c>
      <c r="H37" s="18"/>
      <c r="I37" s="18"/>
      <c r="J37" s="19"/>
      <c r="K37" s="18">
        <f>SUM(K2:K36)</f>
        <v>0</v>
      </c>
      <c r="L37" s="25" t="e">
        <f t="shared" si="6"/>
        <v>#DIV/0!</v>
      </c>
      <c r="N37" s="4">
        <f>SUM(N2:N36)</f>
        <v>0</v>
      </c>
    </row>
  </sheetData>
  <phoneticPr fontId="4" type="noConversion"/>
  <pageMargins left="0.78740157499999996" right="0.78740157499999996" top="0.984251969" bottom="0.984251969" header="0.4921259845" footer="0.492125984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workbookViewId="0">
      <selection activeCell="B16" sqref="B16"/>
    </sheetView>
  </sheetViews>
  <sheetFormatPr baseColWidth="10" defaultRowHeight="13" x14ac:dyDescent="0.15"/>
  <cols>
    <col min="1" max="1" width="19.1640625" customWidth="1"/>
    <col min="2" max="2" width="6.1640625" customWidth="1"/>
    <col min="3" max="3" width="6.6640625" bestFit="1" customWidth="1"/>
    <col min="4" max="4" width="11.1640625" bestFit="1" customWidth="1"/>
    <col min="5" max="5" width="7.83203125" bestFit="1" customWidth="1"/>
    <col min="6" max="6" width="9.6640625" bestFit="1" customWidth="1"/>
    <col min="7" max="7" width="6.1640625" bestFit="1" customWidth="1"/>
    <col min="8" max="8" width="7" bestFit="1" customWidth="1"/>
    <col min="9" max="9" width="8.33203125" bestFit="1" customWidth="1"/>
    <col min="10" max="10" width="12.33203125" bestFit="1" customWidth="1"/>
    <col min="11" max="11" width="6.1640625" bestFit="1" customWidth="1"/>
    <col min="12" max="12" width="12.6640625" bestFit="1" customWidth="1"/>
  </cols>
  <sheetData>
    <row r="1" spans="1:14" x14ac:dyDescent="0.15">
      <c r="A1" s="18" t="s">
        <v>20</v>
      </c>
      <c r="B1" s="4" t="s">
        <v>95</v>
      </c>
      <c r="C1" s="4" t="s">
        <v>42</v>
      </c>
      <c r="D1" s="4" t="s">
        <v>85</v>
      </c>
      <c r="E1" s="4" t="s">
        <v>11</v>
      </c>
      <c r="F1" s="4" t="s">
        <v>86</v>
      </c>
      <c r="G1" s="22" t="s">
        <v>74</v>
      </c>
      <c r="H1" s="4" t="s">
        <v>75</v>
      </c>
      <c r="I1" s="4" t="s">
        <v>77</v>
      </c>
      <c r="J1" s="21" t="s">
        <v>76</v>
      </c>
      <c r="K1" s="4" t="s">
        <v>79</v>
      </c>
      <c r="L1" s="4" t="s">
        <v>78</v>
      </c>
      <c r="N1" s="4" t="s">
        <v>94</v>
      </c>
    </row>
    <row r="2" spans="1:14" x14ac:dyDescent="0.15">
      <c r="A2" s="4" t="s">
        <v>2</v>
      </c>
      <c r="B2" s="3">
        <v>28</v>
      </c>
      <c r="C2" s="3"/>
      <c r="D2" s="4" t="e">
        <f t="shared" ref="D2:D32" si="0">C2/$C$37*100</f>
        <v>#DIV/0!</v>
      </c>
      <c r="E2" s="3"/>
      <c r="F2" s="4" t="e">
        <f t="shared" ref="F2:F32" si="1">E2/$E$37*100</f>
        <v>#DIV/0!</v>
      </c>
      <c r="G2" s="23" t="e">
        <f t="shared" ref="G2:G36" si="2">E2/C2</f>
        <v>#DIV/0!</v>
      </c>
      <c r="H2" s="24" t="e">
        <f t="shared" ref="H2:H36" si="3">F2/D2</f>
        <v>#DIV/0!</v>
      </c>
      <c r="I2" s="27" t="e">
        <f t="shared" ref="I2:I36" si="4">100-(((365-(G2*B2))*100)/365)</f>
        <v>#DIV/0!</v>
      </c>
      <c r="J2" s="27" t="e">
        <f t="shared" ref="J2:J36" si="5">((365-(G2*B2))*100)/365</f>
        <v>#DIV/0!</v>
      </c>
      <c r="K2" s="3"/>
      <c r="L2" s="25" t="e">
        <f t="shared" ref="L2:L37" si="6">100-(K2/C2*100)</f>
        <v>#DIV/0!</v>
      </c>
      <c r="N2" s="4">
        <f t="shared" ref="N2:N36" si="7">B2*E2</f>
        <v>0</v>
      </c>
    </row>
    <row r="3" spans="1:14" x14ac:dyDescent="0.15">
      <c r="A3" s="4" t="s">
        <v>3</v>
      </c>
      <c r="B3" s="3">
        <v>28</v>
      </c>
      <c r="C3" s="3"/>
      <c r="D3" s="4" t="e">
        <f t="shared" si="0"/>
        <v>#DIV/0!</v>
      </c>
      <c r="E3" s="3"/>
      <c r="F3" s="4" t="e">
        <f t="shared" si="1"/>
        <v>#DIV/0!</v>
      </c>
      <c r="G3" s="23" t="e">
        <f t="shared" si="2"/>
        <v>#DIV/0!</v>
      </c>
      <c r="H3" s="24" t="e">
        <f t="shared" si="3"/>
        <v>#DIV/0!</v>
      </c>
      <c r="I3" s="27" t="e">
        <f t="shared" si="4"/>
        <v>#DIV/0!</v>
      </c>
      <c r="J3" s="27" t="e">
        <f t="shared" si="5"/>
        <v>#DIV/0!</v>
      </c>
      <c r="K3" s="3"/>
      <c r="L3" s="25" t="e">
        <f t="shared" si="6"/>
        <v>#DIV/0!</v>
      </c>
      <c r="N3" s="4">
        <f t="shared" si="7"/>
        <v>0</v>
      </c>
    </row>
    <row r="4" spans="1:14" x14ac:dyDescent="0.15">
      <c r="A4" s="4" t="s">
        <v>4</v>
      </c>
      <c r="B4" s="3">
        <v>28</v>
      </c>
      <c r="C4" s="3"/>
      <c r="D4" s="4" t="e">
        <f t="shared" si="0"/>
        <v>#DIV/0!</v>
      </c>
      <c r="E4" s="3"/>
      <c r="F4" s="4" t="e">
        <f t="shared" si="1"/>
        <v>#DIV/0!</v>
      </c>
      <c r="G4" s="23" t="e">
        <f t="shared" si="2"/>
        <v>#DIV/0!</v>
      </c>
      <c r="H4" s="24" t="e">
        <f t="shared" si="3"/>
        <v>#DIV/0!</v>
      </c>
      <c r="I4" s="27" t="e">
        <f t="shared" si="4"/>
        <v>#DIV/0!</v>
      </c>
      <c r="J4" s="27" t="e">
        <f t="shared" si="5"/>
        <v>#DIV/0!</v>
      </c>
      <c r="K4" s="3"/>
      <c r="L4" s="25" t="e">
        <f t="shared" si="6"/>
        <v>#DIV/0!</v>
      </c>
      <c r="N4" s="4">
        <f t="shared" si="7"/>
        <v>0</v>
      </c>
    </row>
    <row r="5" spans="1:14" x14ac:dyDescent="0.15">
      <c r="A5" s="4" t="s">
        <v>5</v>
      </c>
      <c r="B5" s="3">
        <v>28</v>
      </c>
      <c r="C5" s="3"/>
      <c r="D5" s="4" t="e">
        <f t="shared" si="0"/>
        <v>#DIV/0!</v>
      </c>
      <c r="E5" s="3"/>
      <c r="F5" s="4" t="e">
        <f t="shared" si="1"/>
        <v>#DIV/0!</v>
      </c>
      <c r="G5" s="23" t="e">
        <f t="shared" si="2"/>
        <v>#DIV/0!</v>
      </c>
      <c r="H5" s="24" t="e">
        <f t="shared" si="3"/>
        <v>#DIV/0!</v>
      </c>
      <c r="I5" s="27" t="e">
        <f t="shared" si="4"/>
        <v>#DIV/0!</v>
      </c>
      <c r="J5" s="27" t="e">
        <f t="shared" si="5"/>
        <v>#DIV/0!</v>
      </c>
      <c r="K5" s="3"/>
      <c r="L5" s="25" t="e">
        <f t="shared" si="6"/>
        <v>#DIV/0!</v>
      </c>
      <c r="N5" s="4">
        <f t="shared" si="7"/>
        <v>0</v>
      </c>
    </row>
    <row r="6" spans="1:14" x14ac:dyDescent="0.15">
      <c r="A6" s="4" t="s">
        <v>6</v>
      </c>
      <c r="B6" s="3">
        <v>28</v>
      </c>
      <c r="C6" s="3"/>
      <c r="D6" s="4" t="e">
        <f t="shared" si="0"/>
        <v>#DIV/0!</v>
      </c>
      <c r="E6" s="3"/>
      <c r="F6" s="4" t="e">
        <f t="shared" si="1"/>
        <v>#DIV/0!</v>
      </c>
      <c r="G6" s="23" t="e">
        <f t="shared" si="2"/>
        <v>#DIV/0!</v>
      </c>
      <c r="H6" s="24" t="e">
        <f t="shared" si="3"/>
        <v>#DIV/0!</v>
      </c>
      <c r="I6" s="27" t="e">
        <f t="shared" si="4"/>
        <v>#DIV/0!</v>
      </c>
      <c r="J6" s="27" t="e">
        <f t="shared" si="5"/>
        <v>#DIV/0!</v>
      </c>
      <c r="K6" s="3"/>
      <c r="L6" s="25" t="e">
        <f t="shared" si="6"/>
        <v>#DIV/0!</v>
      </c>
      <c r="N6" s="4">
        <f t="shared" si="7"/>
        <v>0</v>
      </c>
    </row>
    <row r="7" spans="1:14" x14ac:dyDescent="0.15">
      <c r="A7" s="4" t="s">
        <v>46</v>
      </c>
      <c r="B7" s="3">
        <v>28</v>
      </c>
      <c r="C7" s="3"/>
      <c r="D7" s="4" t="e">
        <f t="shared" si="0"/>
        <v>#DIV/0!</v>
      </c>
      <c r="E7" s="3"/>
      <c r="F7" s="4" t="e">
        <f t="shared" si="1"/>
        <v>#DIV/0!</v>
      </c>
      <c r="G7" s="23" t="e">
        <f t="shared" si="2"/>
        <v>#DIV/0!</v>
      </c>
      <c r="H7" s="24" t="e">
        <f t="shared" si="3"/>
        <v>#DIV/0!</v>
      </c>
      <c r="I7" s="27" t="e">
        <f t="shared" si="4"/>
        <v>#DIV/0!</v>
      </c>
      <c r="J7" s="27" t="e">
        <f t="shared" si="5"/>
        <v>#DIV/0!</v>
      </c>
      <c r="K7" s="3"/>
      <c r="L7" s="25" t="e">
        <f t="shared" si="6"/>
        <v>#DIV/0!</v>
      </c>
      <c r="N7" s="4">
        <f t="shared" si="7"/>
        <v>0</v>
      </c>
    </row>
    <row r="8" spans="1:14" x14ac:dyDescent="0.15">
      <c r="A8" s="4" t="s">
        <v>47</v>
      </c>
      <c r="B8" s="3">
        <v>28</v>
      </c>
      <c r="C8" s="3"/>
      <c r="D8" s="4" t="e">
        <f t="shared" si="0"/>
        <v>#DIV/0!</v>
      </c>
      <c r="E8" s="3"/>
      <c r="F8" s="4" t="e">
        <f t="shared" si="1"/>
        <v>#DIV/0!</v>
      </c>
      <c r="G8" s="23" t="e">
        <f t="shared" si="2"/>
        <v>#DIV/0!</v>
      </c>
      <c r="H8" s="24" t="e">
        <f t="shared" si="3"/>
        <v>#DIV/0!</v>
      </c>
      <c r="I8" s="27" t="e">
        <f t="shared" si="4"/>
        <v>#DIV/0!</v>
      </c>
      <c r="J8" s="27" t="e">
        <f t="shared" si="5"/>
        <v>#DIV/0!</v>
      </c>
      <c r="K8" s="3"/>
      <c r="L8" s="25" t="e">
        <f t="shared" si="6"/>
        <v>#DIV/0!</v>
      </c>
      <c r="N8" s="4">
        <f t="shared" si="7"/>
        <v>0</v>
      </c>
    </row>
    <row r="9" spans="1:14" x14ac:dyDescent="0.15">
      <c r="A9" s="4" t="s">
        <v>48</v>
      </c>
      <c r="B9" s="3">
        <v>28</v>
      </c>
      <c r="C9" s="3"/>
      <c r="D9" s="4" t="e">
        <f t="shared" si="0"/>
        <v>#DIV/0!</v>
      </c>
      <c r="E9" s="3"/>
      <c r="F9" s="4" t="e">
        <f t="shared" si="1"/>
        <v>#DIV/0!</v>
      </c>
      <c r="G9" s="23" t="e">
        <f t="shared" si="2"/>
        <v>#DIV/0!</v>
      </c>
      <c r="H9" s="24" t="e">
        <f t="shared" si="3"/>
        <v>#DIV/0!</v>
      </c>
      <c r="I9" s="27" t="e">
        <f t="shared" si="4"/>
        <v>#DIV/0!</v>
      </c>
      <c r="J9" s="27" t="e">
        <f t="shared" si="5"/>
        <v>#DIV/0!</v>
      </c>
      <c r="K9" s="3"/>
      <c r="L9" s="25" t="e">
        <f t="shared" si="6"/>
        <v>#DIV/0!</v>
      </c>
      <c r="N9" s="4">
        <f t="shared" si="7"/>
        <v>0</v>
      </c>
    </row>
    <row r="10" spans="1:14" x14ac:dyDescent="0.15">
      <c r="A10" s="4" t="s">
        <v>49</v>
      </c>
      <c r="B10" s="3">
        <v>28</v>
      </c>
      <c r="C10" s="3"/>
      <c r="D10" s="4" t="e">
        <f t="shared" si="0"/>
        <v>#DIV/0!</v>
      </c>
      <c r="E10" s="3"/>
      <c r="F10" s="4" t="e">
        <f t="shared" si="1"/>
        <v>#DIV/0!</v>
      </c>
      <c r="G10" s="23" t="e">
        <f t="shared" si="2"/>
        <v>#DIV/0!</v>
      </c>
      <c r="H10" s="24" t="e">
        <f t="shared" si="3"/>
        <v>#DIV/0!</v>
      </c>
      <c r="I10" s="27" t="e">
        <f t="shared" si="4"/>
        <v>#DIV/0!</v>
      </c>
      <c r="J10" s="27" t="e">
        <f t="shared" si="5"/>
        <v>#DIV/0!</v>
      </c>
      <c r="K10" s="3"/>
      <c r="L10" s="25" t="e">
        <f t="shared" si="6"/>
        <v>#DIV/0!</v>
      </c>
      <c r="N10" s="4">
        <f t="shared" si="7"/>
        <v>0</v>
      </c>
    </row>
    <row r="11" spans="1:14" x14ac:dyDescent="0.15">
      <c r="A11" s="4" t="s">
        <v>50</v>
      </c>
      <c r="B11" s="3">
        <v>28</v>
      </c>
      <c r="C11" s="3"/>
      <c r="D11" s="4" t="e">
        <f t="shared" si="0"/>
        <v>#DIV/0!</v>
      </c>
      <c r="E11" s="3"/>
      <c r="F11" s="4" t="e">
        <f t="shared" si="1"/>
        <v>#DIV/0!</v>
      </c>
      <c r="G11" s="23" t="e">
        <f t="shared" si="2"/>
        <v>#DIV/0!</v>
      </c>
      <c r="H11" s="24" t="e">
        <f t="shared" si="3"/>
        <v>#DIV/0!</v>
      </c>
      <c r="I11" s="27" t="e">
        <f t="shared" si="4"/>
        <v>#DIV/0!</v>
      </c>
      <c r="J11" s="27" t="e">
        <f t="shared" si="5"/>
        <v>#DIV/0!</v>
      </c>
      <c r="K11" s="3"/>
      <c r="L11" s="25" t="e">
        <f t="shared" si="6"/>
        <v>#DIV/0!</v>
      </c>
      <c r="N11" s="4">
        <f t="shared" si="7"/>
        <v>0</v>
      </c>
    </row>
    <row r="12" spans="1:14" x14ac:dyDescent="0.15">
      <c r="A12" s="4" t="s">
        <v>51</v>
      </c>
      <c r="B12" s="3">
        <v>28</v>
      </c>
      <c r="C12" s="3"/>
      <c r="D12" s="4" t="e">
        <f t="shared" si="0"/>
        <v>#DIV/0!</v>
      </c>
      <c r="E12" s="3"/>
      <c r="F12" s="4" t="e">
        <f t="shared" si="1"/>
        <v>#DIV/0!</v>
      </c>
      <c r="G12" s="23" t="e">
        <f t="shared" si="2"/>
        <v>#DIV/0!</v>
      </c>
      <c r="H12" s="24" t="e">
        <f t="shared" si="3"/>
        <v>#DIV/0!</v>
      </c>
      <c r="I12" s="27" t="e">
        <f t="shared" si="4"/>
        <v>#DIV/0!</v>
      </c>
      <c r="J12" s="27" t="e">
        <f t="shared" si="5"/>
        <v>#DIV/0!</v>
      </c>
      <c r="K12" s="3"/>
      <c r="L12" s="25" t="e">
        <f t="shared" si="6"/>
        <v>#DIV/0!</v>
      </c>
      <c r="N12" s="4">
        <f t="shared" si="7"/>
        <v>0</v>
      </c>
    </row>
    <row r="13" spans="1:14" x14ac:dyDescent="0.15">
      <c r="A13" s="4" t="s">
        <v>52</v>
      </c>
      <c r="B13" s="3">
        <v>28</v>
      </c>
      <c r="C13" s="3"/>
      <c r="D13" s="4" t="e">
        <f t="shared" si="0"/>
        <v>#DIV/0!</v>
      </c>
      <c r="E13" s="3"/>
      <c r="F13" s="4" t="e">
        <f t="shared" si="1"/>
        <v>#DIV/0!</v>
      </c>
      <c r="G13" s="23" t="e">
        <f t="shared" si="2"/>
        <v>#DIV/0!</v>
      </c>
      <c r="H13" s="24" t="e">
        <f t="shared" si="3"/>
        <v>#DIV/0!</v>
      </c>
      <c r="I13" s="27" t="e">
        <f t="shared" si="4"/>
        <v>#DIV/0!</v>
      </c>
      <c r="J13" s="27" t="e">
        <f t="shared" si="5"/>
        <v>#DIV/0!</v>
      </c>
      <c r="K13" s="3"/>
      <c r="L13" s="25" t="e">
        <f t="shared" si="6"/>
        <v>#DIV/0!</v>
      </c>
      <c r="N13" s="4">
        <f t="shared" si="7"/>
        <v>0</v>
      </c>
    </row>
    <row r="14" spans="1:14" x14ac:dyDescent="0.15">
      <c r="A14" s="4" t="s">
        <v>53</v>
      </c>
      <c r="B14" s="3">
        <v>28</v>
      </c>
      <c r="C14" s="3"/>
      <c r="D14" s="4" t="e">
        <f t="shared" si="0"/>
        <v>#DIV/0!</v>
      </c>
      <c r="E14" s="3"/>
      <c r="F14" s="4" t="e">
        <f t="shared" si="1"/>
        <v>#DIV/0!</v>
      </c>
      <c r="G14" s="23" t="e">
        <f t="shared" si="2"/>
        <v>#DIV/0!</v>
      </c>
      <c r="H14" s="24" t="e">
        <f t="shared" si="3"/>
        <v>#DIV/0!</v>
      </c>
      <c r="I14" s="27" t="e">
        <f t="shared" si="4"/>
        <v>#DIV/0!</v>
      </c>
      <c r="J14" s="27" t="e">
        <f t="shared" si="5"/>
        <v>#DIV/0!</v>
      </c>
      <c r="K14" s="3"/>
      <c r="L14" s="25" t="e">
        <f t="shared" si="6"/>
        <v>#DIV/0!</v>
      </c>
      <c r="N14" s="4">
        <f t="shared" si="7"/>
        <v>0</v>
      </c>
    </row>
    <row r="15" spans="1:14" x14ac:dyDescent="0.15">
      <c r="A15" s="4" t="s">
        <v>54</v>
      </c>
      <c r="B15" s="3">
        <v>7</v>
      </c>
      <c r="C15" s="3"/>
      <c r="D15" s="4" t="e">
        <f t="shared" si="0"/>
        <v>#DIV/0!</v>
      </c>
      <c r="E15" s="3"/>
      <c r="F15" s="4" t="e">
        <f t="shared" si="1"/>
        <v>#DIV/0!</v>
      </c>
      <c r="G15" s="23" t="e">
        <f t="shared" si="2"/>
        <v>#DIV/0!</v>
      </c>
      <c r="H15" s="24" t="e">
        <f t="shared" si="3"/>
        <v>#DIV/0!</v>
      </c>
      <c r="I15" s="27" t="e">
        <f t="shared" si="4"/>
        <v>#DIV/0!</v>
      </c>
      <c r="J15" s="27" t="e">
        <f t="shared" si="5"/>
        <v>#DIV/0!</v>
      </c>
      <c r="K15" s="3"/>
      <c r="L15" s="25" t="e">
        <f t="shared" si="6"/>
        <v>#DIV/0!</v>
      </c>
      <c r="N15" s="4">
        <f t="shared" si="7"/>
        <v>0</v>
      </c>
    </row>
    <row r="16" spans="1:14" x14ac:dyDescent="0.15">
      <c r="A16" s="4" t="s">
        <v>55</v>
      </c>
      <c r="B16" s="3">
        <v>28</v>
      </c>
      <c r="C16" s="3"/>
      <c r="D16" s="4" t="e">
        <f t="shared" si="0"/>
        <v>#DIV/0!</v>
      </c>
      <c r="E16" s="3"/>
      <c r="F16" s="4" t="e">
        <f t="shared" si="1"/>
        <v>#DIV/0!</v>
      </c>
      <c r="G16" s="23" t="e">
        <f t="shared" si="2"/>
        <v>#DIV/0!</v>
      </c>
      <c r="H16" s="24" t="e">
        <f t="shared" si="3"/>
        <v>#DIV/0!</v>
      </c>
      <c r="I16" s="27" t="e">
        <f t="shared" si="4"/>
        <v>#DIV/0!</v>
      </c>
      <c r="J16" s="27" t="e">
        <f t="shared" si="5"/>
        <v>#DIV/0!</v>
      </c>
      <c r="K16" s="3"/>
      <c r="L16" s="25" t="e">
        <f t="shared" si="6"/>
        <v>#DIV/0!</v>
      </c>
      <c r="N16" s="4">
        <f t="shared" si="7"/>
        <v>0</v>
      </c>
    </row>
    <row r="17" spans="1:14" x14ac:dyDescent="0.15">
      <c r="A17" s="4" t="s">
        <v>7</v>
      </c>
      <c r="B17" s="3">
        <v>56</v>
      </c>
      <c r="C17" s="3"/>
      <c r="D17" s="4" t="e">
        <f t="shared" si="0"/>
        <v>#DIV/0!</v>
      </c>
      <c r="E17" s="3"/>
      <c r="F17" s="4" t="e">
        <f t="shared" si="1"/>
        <v>#DIV/0!</v>
      </c>
      <c r="G17" s="23" t="e">
        <f t="shared" si="2"/>
        <v>#DIV/0!</v>
      </c>
      <c r="H17" s="24" t="e">
        <f t="shared" si="3"/>
        <v>#DIV/0!</v>
      </c>
      <c r="I17" s="27" t="e">
        <f t="shared" si="4"/>
        <v>#DIV/0!</v>
      </c>
      <c r="J17" s="27" t="e">
        <f t="shared" si="5"/>
        <v>#DIV/0!</v>
      </c>
      <c r="K17" s="3"/>
      <c r="L17" s="25" t="e">
        <f t="shared" si="6"/>
        <v>#DIV/0!</v>
      </c>
      <c r="N17" s="4">
        <f t="shared" si="7"/>
        <v>0</v>
      </c>
    </row>
    <row r="18" spans="1:14" x14ac:dyDescent="0.15">
      <c r="A18" s="4" t="s">
        <v>56</v>
      </c>
      <c r="B18" s="3">
        <v>28</v>
      </c>
      <c r="C18" s="3"/>
      <c r="D18" s="4" t="e">
        <f t="shared" si="0"/>
        <v>#DIV/0!</v>
      </c>
      <c r="E18" s="3"/>
      <c r="F18" s="4" t="e">
        <f t="shared" si="1"/>
        <v>#DIV/0!</v>
      </c>
      <c r="G18" s="23" t="e">
        <f t="shared" si="2"/>
        <v>#DIV/0!</v>
      </c>
      <c r="H18" s="24" t="e">
        <f t="shared" si="3"/>
        <v>#DIV/0!</v>
      </c>
      <c r="I18" s="27" t="e">
        <f t="shared" si="4"/>
        <v>#DIV/0!</v>
      </c>
      <c r="J18" s="27" t="e">
        <f t="shared" si="5"/>
        <v>#DIV/0!</v>
      </c>
      <c r="K18" s="3"/>
      <c r="L18" s="25" t="e">
        <f t="shared" si="6"/>
        <v>#DIV/0!</v>
      </c>
      <c r="N18" s="4">
        <f t="shared" si="7"/>
        <v>0</v>
      </c>
    </row>
    <row r="19" spans="1:14" x14ac:dyDescent="0.15">
      <c r="A19" s="4" t="s">
        <v>58</v>
      </c>
      <c r="B19" s="3">
        <v>28</v>
      </c>
      <c r="C19" s="3"/>
      <c r="D19" s="4" t="e">
        <f t="shared" si="0"/>
        <v>#DIV/0!</v>
      </c>
      <c r="E19" s="3"/>
      <c r="F19" s="4" t="e">
        <f t="shared" si="1"/>
        <v>#DIV/0!</v>
      </c>
      <c r="G19" s="23" t="e">
        <f t="shared" si="2"/>
        <v>#DIV/0!</v>
      </c>
      <c r="H19" s="24" t="e">
        <f t="shared" si="3"/>
        <v>#DIV/0!</v>
      </c>
      <c r="I19" s="27" t="e">
        <f t="shared" si="4"/>
        <v>#DIV/0!</v>
      </c>
      <c r="J19" s="27" t="e">
        <f t="shared" si="5"/>
        <v>#DIV/0!</v>
      </c>
      <c r="K19" s="3"/>
      <c r="L19" s="25" t="e">
        <f t="shared" si="6"/>
        <v>#DIV/0!</v>
      </c>
      <c r="N19" s="4">
        <f t="shared" si="7"/>
        <v>0</v>
      </c>
    </row>
    <row r="20" spans="1:14" x14ac:dyDescent="0.15">
      <c r="A20" s="4" t="s">
        <v>59</v>
      </c>
      <c r="B20" s="3">
        <v>28</v>
      </c>
      <c r="C20" s="3"/>
      <c r="D20" s="4" t="e">
        <f t="shared" si="0"/>
        <v>#DIV/0!</v>
      </c>
      <c r="E20" s="3"/>
      <c r="F20" s="4" t="e">
        <f t="shared" si="1"/>
        <v>#DIV/0!</v>
      </c>
      <c r="G20" s="23" t="e">
        <f t="shared" si="2"/>
        <v>#DIV/0!</v>
      </c>
      <c r="H20" s="24" t="e">
        <f t="shared" si="3"/>
        <v>#DIV/0!</v>
      </c>
      <c r="I20" s="27" t="e">
        <f t="shared" si="4"/>
        <v>#DIV/0!</v>
      </c>
      <c r="J20" s="27" t="e">
        <f t="shared" si="5"/>
        <v>#DIV/0!</v>
      </c>
      <c r="K20" s="3"/>
      <c r="L20" s="25" t="e">
        <f t="shared" si="6"/>
        <v>#DIV/0!</v>
      </c>
      <c r="N20" s="4">
        <f t="shared" si="7"/>
        <v>0</v>
      </c>
    </row>
    <row r="21" spans="1:14" x14ac:dyDescent="0.15">
      <c r="A21" s="4" t="s">
        <v>57</v>
      </c>
      <c r="B21" s="3">
        <v>28</v>
      </c>
      <c r="C21" s="3"/>
      <c r="D21" s="4" t="e">
        <f t="shared" si="0"/>
        <v>#DIV/0!</v>
      </c>
      <c r="E21" s="3"/>
      <c r="F21" s="4" t="e">
        <f t="shared" si="1"/>
        <v>#DIV/0!</v>
      </c>
      <c r="G21" s="23" t="e">
        <f t="shared" si="2"/>
        <v>#DIV/0!</v>
      </c>
      <c r="H21" s="24" t="e">
        <f t="shared" si="3"/>
        <v>#DIV/0!</v>
      </c>
      <c r="I21" s="27" t="e">
        <f t="shared" si="4"/>
        <v>#DIV/0!</v>
      </c>
      <c r="J21" s="27" t="e">
        <f t="shared" si="5"/>
        <v>#DIV/0!</v>
      </c>
      <c r="K21" s="3"/>
      <c r="L21" s="25" t="e">
        <f t="shared" si="6"/>
        <v>#DIV/0!</v>
      </c>
      <c r="N21" s="4">
        <f t="shared" si="7"/>
        <v>0</v>
      </c>
    </row>
    <row r="22" spans="1:14" x14ac:dyDescent="0.15">
      <c r="A22" s="4" t="s">
        <v>60</v>
      </c>
      <c r="B22" s="3">
        <v>28</v>
      </c>
      <c r="C22" s="3"/>
      <c r="D22" s="4" t="e">
        <f t="shared" si="0"/>
        <v>#DIV/0!</v>
      </c>
      <c r="E22" s="3"/>
      <c r="F22" s="4" t="e">
        <f t="shared" si="1"/>
        <v>#DIV/0!</v>
      </c>
      <c r="G22" s="23" t="e">
        <f t="shared" si="2"/>
        <v>#DIV/0!</v>
      </c>
      <c r="H22" s="24" t="e">
        <f t="shared" si="3"/>
        <v>#DIV/0!</v>
      </c>
      <c r="I22" s="27" t="e">
        <f t="shared" si="4"/>
        <v>#DIV/0!</v>
      </c>
      <c r="J22" s="27" t="e">
        <f t="shared" si="5"/>
        <v>#DIV/0!</v>
      </c>
      <c r="K22" s="3"/>
      <c r="L22" s="25" t="e">
        <f t="shared" si="6"/>
        <v>#DIV/0!</v>
      </c>
      <c r="N22" s="4">
        <f t="shared" si="7"/>
        <v>0</v>
      </c>
    </row>
    <row r="23" spans="1:14" x14ac:dyDescent="0.15">
      <c r="A23" s="4" t="s">
        <v>61</v>
      </c>
      <c r="B23" s="3">
        <v>28</v>
      </c>
      <c r="C23" s="3"/>
      <c r="D23" s="4" t="e">
        <f t="shared" si="0"/>
        <v>#DIV/0!</v>
      </c>
      <c r="E23" s="3"/>
      <c r="F23" s="4" t="e">
        <f t="shared" si="1"/>
        <v>#DIV/0!</v>
      </c>
      <c r="G23" s="23" t="e">
        <f t="shared" si="2"/>
        <v>#DIV/0!</v>
      </c>
      <c r="H23" s="24" t="e">
        <f t="shared" si="3"/>
        <v>#DIV/0!</v>
      </c>
      <c r="I23" s="27" t="e">
        <f t="shared" si="4"/>
        <v>#DIV/0!</v>
      </c>
      <c r="J23" s="27" t="e">
        <f t="shared" si="5"/>
        <v>#DIV/0!</v>
      </c>
      <c r="K23" s="3"/>
      <c r="L23" s="25" t="e">
        <f t="shared" si="6"/>
        <v>#DIV/0!</v>
      </c>
      <c r="N23" s="4">
        <f t="shared" si="7"/>
        <v>0</v>
      </c>
    </row>
    <row r="24" spans="1:14" x14ac:dyDescent="0.15">
      <c r="A24" s="4" t="s">
        <v>8</v>
      </c>
      <c r="B24" s="3">
        <v>28</v>
      </c>
      <c r="C24" s="3"/>
      <c r="D24" s="4" t="e">
        <f t="shared" si="0"/>
        <v>#DIV/0!</v>
      </c>
      <c r="E24" s="3"/>
      <c r="F24" s="4" t="e">
        <f t="shared" si="1"/>
        <v>#DIV/0!</v>
      </c>
      <c r="G24" s="23" t="e">
        <f t="shared" si="2"/>
        <v>#DIV/0!</v>
      </c>
      <c r="H24" s="24" t="e">
        <f t="shared" si="3"/>
        <v>#DIV/0!</v>
      </c>
      <c r="I24" s="27" t="e">
        <f t="shared" si="4"/>
        <v>#DIV/0!</v>
      </c>
      <c r="J24" s="27" t="e">
        <f t="shared" si="5"/>
        <v>#DIV/0!</v>
      </c>
      <c r="K24" s="3"/>
      <c r="L24" s="25" t="e">
        <f t="shared" si="6"/>
        <v>#DIV/0!</v>
      </c>
      <c r="N24" s="4">
        <f t="shared" si="7"/>
        <v>0</v>
      </c>
    </row>
    <row r="25" spans="1:14" x14ac:dyDescent="0.15">
      <c r="A25" s="4" t="s">
        <v>72</v>
      </c>
      <c r="B25" s="3">
        <v>28</v>
      </c>
      <c r="C25" s="3"/>
      <c r="D25" s="4" t="e">
        <f t="shared" si="0"/>
        <v>#DIV/0!</v>
      </c>
      <c r="E25" s="3"/>
      <c r="F25" s="4" t="e">
        <f t="shared" si="1"/>
        <v>#DIV/0!</v>
      </c>
      <c r="G25" s="23" t="e">
        <f t="shared" si="2"/>
        <v>#DIV/0!</v>
      </c>
      <c r="H25" s="24" t="e">
        <f t="shared" si="3"/>
        <v>#DIV/0!</v>
      </c>
      <c r="I25" s="27" t="e">
        <f t="shared" si="4"/>
        <v>#DIV/0!</v>
      </c>
      <c r="J25" s="27" t="e">
        <f t="shared" si="5"/>
        <v>#DIV/0!</v>
      </c>
      <c r="K25" s="3"/>
      <c r="L25" s="25" t="e">
        <f t="shared" si="6"/>
        <v>#DIV/0!</v>
      </c>
      <c r="N25" s="4">
        <f t="shared" si="7"/>
        <v>0</v>
      </c>
    </row>
    <row r="26" spans="1:14" x14ac:dyDescent="0.15">
      <c r="A26" s="4" t="s">
        <v>73</v>
      </c>
      <c r="B26" s="3">
        <v>28</v>
      </c>
      <c r="C26" s="3"/>
      <c r="D26" s="4" t="e">
        <f t="shared" si="0"/>
        <v>#DIV/0!</v>
      </c>
      <c r="E26" s="3"/>
      <c r="F26" s="4" t="e">
        <f t="shared" si="1"/>
        <v>#DIV/0!</v>
      </c>
      <c r="G26" s="23" t="e">
        <f t="shared" si="2"/>
        <v>#DIV/0!</v>
      </c>
      <c r="H26" s="24" t="e">
        <f t="shared" si="3"/>
        <v>#DIV/0!</v>
      </c>
      <c r="I26" s="27" t="e">
        <f t="shared" si="4"/>
        <v>#DIV/0!</v>
      </c>
      <c r="J26" s="27" t="e">
        <f t="shared" si="5"/>
        <v>#DIV/0!</v>
      </c>
      <c r="K26" s="3"/>
      <c r="L26" s="25" t="e">
        <f t="shared" si="6"/>
        <v>#DIV/0!</v>
      </c>
      <c r="N26" s="4">
        <f t="shared" si="7"/>
        <v>0</v>
      </c>
    </row>
    <row r="27" spans="1:14" x14ac:dyDescent="0.15">
      <c r="A27" s="4" t="s">
        <v>62</v>
      </c>
      <c r="B27" s="3">
        <v>28</v>
      </c>
      <c r="C27" s="3"/>
      <c r="D27" s="4" t="e">
        <f t="shared" si="0"/>
        <v>#DIV/0!</v>
      </c>
      <c r="E27" s="3"/>
      <c r="F27" s="4" t="e">
        <f t="shared" si="1"/>
        <v>#DIV/0!</v>
      </c>
      <c r="G27" s="23" t="e">
        <f t="shared" si="2"/>
        <v>#DIV/0!</v>
      </c>
      <c r="H27" s="24" t="e">
        <f t="shared" si="3"/>
        <v>#DIV/0!</v>
      </c>
      <c r="I27" s="27" t="e">
        <f t="shared" si="4"/>
        <v>#DIV/0!</v>
      </c>
      <c r="J27" s="27" t="e">
        <f t="shared" si="5"/>
        <v>#DIV/0!</v>
      </c>
      <c r="K27" s="3"/>
      <c r="L27" s="25" t="e">
        <f t="shared" si="6"/>
        <v>#DIV/0!</v>
      </c>
      <c r="N27" s="4">
        <f t="shared" si="7"/>
        <v>0</v>
      </c>
    </row>
    <row r="28" spans="1:14" x14ac:dyDescent="0.15">
      <c r="A28" s="4" t="s">
        <v>63</v>
      </c>
      <c r="B28" s="3">
        <v>28</v>
      </c>
      <c r="C28" s="3"/>
      <c r="D28" s="4" t="e">
        <f t="shared" si="0"/>
        <v>#DIV/0!</v>
      </c>
      <c r="E28" s="3"/>
      <c r="F28" s="4" t="e">
        <f t="shared" si="1"/>
        <v>#DIV/0!</v>
      </c>
      <c r="G28" s="23" t="e">
        <f t="shared" si="2"/>
        <v>#DIV/0!</v>
      </c>
      <c r="H28" s="24" t="e">
        <f t="shared" si="3"/>
        <v>#DIV/0!</v>
      </c>
      <c r="I28" s="27" t="e">
        <f t="shared" si="4"/>
        <v>#DIV/0!</v>
      </c>
      <c r="J28" s="27" t="e">
        <f t="shared" si="5"/>
        <v>#DIV/0!</v>
      </c>
      <c r="K28" s="3"/>
      <c r="L28" s="25" t="e">
        <f t="shared" si="6"/>
        <v>#DIV/0!</v>
      </c>
      <c r="N28" s="4">
        <f t="shared" si="7"/>
        <v>0</v>
      </c>
    </row>
    <row r="29" spans="1:14" x14ac:dyDescent="0.15">
      <c r="A29" s="4" t="s">
        <v>64</v>
      </c>
      <c r="B29" s="3">
        <v>28</v>
      </c>
      <c r="C29" s="3"/>
      <c r="D29" s="4" t="e">
        <f t="shared" si="0"/>
        <v>#DIV/0!</v>
      </c>
      <c r="E29" s="3"/>
      <c r="F29" s="4" t="e">
        <f t="shared" si="1"/>
        <v>#DIV/0!</v>
      </c>
      <c r="G29" s="23" t="e">
        <f t="shared" si="2"/>
        <v>#DIV/0!</v>
      </c>
      <c r="H29" s="24" t="e">
        <f t="shared" si="3"/>
        <v>#DIV/0!</v>
      </c>
      <c r="I29" s="27" t="e">
        <f t="shared" si="4"/>
        <v>#DIV/0!</v>
      </c>
      <c r="J29" s="27" t="e">
        <f t="shared" si="5"/>
        <v>#DIV/0!</v>
      </c>
      <c r="K29" s="3"/>
      <c r="L29" s="25" t="e">
        <f t="shared" si="6"/>
        <v>#DIV/0!</v>
      </c>
      <c r="N29" s="4">
        <f t="shared" si="7"/>
        <v>0</v>
      </c>
    </row>
    <row r="30" spans="1:14" x14ac:dyDescent="0.15">
      <c r="A30" s="4" t="s">
        <v>65</v>
      </c>
      <c r="B30" s="3">
        <v>28</v>
      </c>
      <c r="C30" s="3"/>
      <c r="D30" s="4" t="e">
        <f t="shared" si="0"/>
        <v>#DIV/0!</v>
      </c>
      <c r="E30" s="3"/>
      <c r="F30" s="4" t="e">
        <f t="shared" si="1"/>
        <v>#DIV/0!</v>
      </c>
      <c r="G30" s="23" t="e">
        <f t="shared" si="2"/>
        <v>#DIV/0!</v>
      </c>
      <c r="H30" s="24" t="e">
        <f t="shared" si="3"/>
        <v>#DIV/0!</v>
      </c>
      <c r="I30" s="27" t="e">
        <f t="shared" si="4"/>
        <v>#DIV/0!</v>
      </c>
      <c r="J30" s="27" t="e">
        <f t="shared" si="5"/>
        <v>#DIV/0!</v>
      </c>
      <c r="K30" s="3"/>
      <c r="L30" s="25" t="e">
        <f t="shared" si="6"/>
        <v>#DIV/0!</v>
      </c>
      <c r="N30" s="4">
        <f t="shared" si="7"/>
        <v>0</v>
      </c>
    </row>
    <row r="31" spans="1:14" x14ac:dyDescent="0.15">
      <c r="A31" s="4" t="s">
        <v>66</v>
      </c>
      <c r="B31" s="3">
        <v>28</v>
      </c>
      <c r="C31" s="3"/>
      <c r="D31" s="4" t="e">
        <f t="shared" si="0"/>
        <v>#DIV/0!</v>
      </c>
      <c r="E31" s="3"/>
      <c r="F31" s="4" t="e">
        <f t="shared" si="1"/>
        <v>#DIV/0!</v>
      </c>
      <c r="G31" s="23" t="e">
        <f t="shared" si="2"/>
        <v>#DIV/0!</v>
      </c>
      <c r="H31" s="24" t="e">
        <f t="shared" si="3"/>
        <v>#DIV/0!</v>
      </c>
      <c r="I31" s="27" t="e">
        <f t="shared" si="4"/>
        <v>#DIV/0!</v>
      </c>
      <c r="J31" s="27" t="e">
        <f t="shared" si="5"/>
        <v>#DIV/0!</v>
      </c>
      <c r="K31" s="3"/>
      <c r="L31" s="25" t="e">
        <f t="shared" si="6"/>
        <v>#DIV/0!</v>
      </c>
      <c r="N31" s="4">
        <f t="shared" si="7"/>
        <v>0</v>
      </c>
    </row>
    <row r="32" spans="1:14" x14ac:dyDescent="0.15">
      <c r="A32" s="4" t="s">
        <v>67</v>
      </c>
      <c r="B32" s="3">
        <v>28</v>
      </c>
      <c r="C32" s="3"/>
      <c r="D32" s="4" t="e">
        <f t="shared" si="0"/>
        <v>#DIV/0!</v>
      </c>
      <c r="E32" s="3"/>
      <c r="F32" s="4" t="e">
        <f t="shared" si="1"/>
        <v>#DIV/0!</v>
      </c>
      <c r="G32" s="23" t="e">
        <f t="shared" si="2"/>
        <v>#DIV/0!</v>
      </c>
      <c r="H32" s="24" t="e">
        <f t="shared" si="3"/>
        <v>#DIV/0!</v>
      </c>
      <c r="I32" s="27" t="e">
        <f t="shared" si="4"/>
        <v>#DIV/0!</v>
      </c>
      <c r="J32" s="27" t="e">
        <f t="shared" si="5"/>
        <v>#DIV/0!</v>
      </c>
      <c r="K32" s="3"/>
      <c r="L32" s="25" t="e">
        <f t="shared" si="6"/>
        <v>#DIV/0!</v>
      </c>
      <c r="N32" s="4">
        <f t="shared" si="7"/>
        <v>0</v>
      </c>
    </row>
    <row r="33" spans="1:14" x14ac:dyDescent="0.15">
      <c r="A33" s="4" t="s">
        <v>68</v>
      </c>
      <c r="B33" s="3">
        <v>28</v>
      </c>
      <c r="C33" s="3"/>
      <c r="D33" s="4" t="e">
        <f>C3037/$C$37*100</f>
        <v>#DIV/0!</v>
      </c>
      <c r="E33" s="3"/>
      <c r="F33" s="4" t="e">
        <f>E3037/$E$37*100</f>
        <v>#DIV/0!</v>
      </c>
      <c r="G33" s="23" t="e">
        <f t="shared" si="2"/>
        <v>#DIV/0!</v>
      </c>
      <c r="H33" s="24" t="e">
        <f t="shared" si="3"/>
        <v>#DIV/0!</v>
      </c>
      <c r="I33" s="27" t="e">
        <f t="shared" si="4"/>
        <v>#DIV/0!</v>
      </c>
      <c r="J33" s="27" t="e">
        <f t="shared" si="5"/>
        <v>#DIV/0!</v>
      </c>
      <c r="K33" s="3"/>
      <c r="L33" s="25" t="e">
        <f t="shared" si="6"/>
        <v>#DIV/0!</v>
      </c>
      <c r="N33" s="4">
        <f t="shared" si="7"/>
        <v>0</v>
      </c>
    </row>
    <row r="34" spans="1:14" x14ac:dyDescent="0.15">
      <c r="A34" s="4" t="s">
        <v>69</v>
      </c>
      <c r="B34" s="3">
        <v>28</v>
      </c>
      <c r="C34" s="3"/>
      <c r="D34" s="4" t="e">
        <f>C34/$C$37*100</f>
        <v>#DIV/0!</v>
      </c>
      <c r="E34" s="3"/>
      <c r="F34" s="4" t="e">
        <f>E34/$E$37*100</f>
        <v>#DIV/0!</v>
      </c>
      <c r="G34" s="23" t="e">
        <f t="shared" si="2"/>
        <v>#DIV/0!</v>
      </c>
      <c r="H34" s="24" t="e">
        <f t="shared" si="3"/>
        <v>#DIV/0!</v>
      </c>
      <c r="I34" s="27" t="e">
        <f t="shared" si="4"/>
        <v>#DIV/0!</v>
      </c>
      <c r="J34" s="27" t="e">
        <f t="shared" si="5"/>
        <v>#DIV/0!</v>
      </c>
      <c r="K34" s="3"/>
      <c r="L34" s="25" t="e">
        <f t="shared" si="6"/>
        <v>#DIV/0!</v>
      </c>
      <c r="N34" s="4">
        <f t="shared" si="7"/>
        <v>0</v>
      </c>
    </row>
    <row r="35" spans="1:14" x14ac:dyDescent="0.15">
      <c r="A35" s="4" t="s">
        <v>70</v>
      </c>
      <c r="B35" s="3">
        <v>28</v>
      </c>
      <c r="C35" s="3"/>
      <c r="D35" s="4" t="e">
        <f>C35/$C$37*100</f>
        <v>#DIV/0!</v>
      </c>
      <c r="E35" s="3"/>
      <c r="F35" s="4" t="e">
        <f>E35/$E$37*100</f>
        <v>#DIV/0!</v>
      </c>
      <c r="G35" s="23" t="e">
        <f t="shared" si="2"/>
        <v>#DIV/0!</v>
      </c>
      <c r="H35" s="24" t="e">
        <f t="shared" si="3"/>
        <v>#DIV/0!</v>
      </c>
      <c r="I35" s="27" t="e">
        <f t="shared" si="4"/>
        <v>#DIV/0!</v>
      </c>
      <c r="J35" s="27" t="e">
        <f t="shared" si="5"/>
        <v>#DIV/0!</v>
      </c>
      <c r="K35" s="3"/>
      <c r="L35" s="25" t="e">
        <f t="shared" si="6"/>
        <v>#DIV/0!</v>
      </c>
      <c r="N35" s="4">
        <f t="shared" si="7"/>
        <v>0</v>
      </c>
    </row>
    <row r="36" spans="1:14" x14ac:dyDescent="0.15">
      <c r="A36" s="4" t="s">
        <v>71</v>
      </c>
      <c r="B36" s="3">
        <v>28</v>
      </c>
      <c r="C36" s="3"/>
      <c r="D36" s="4" t="e">
        <f>C36/$C$37*100</f>
        <v>#DIV/0!</v>
      </c>
      <c r="E36" s="3"/>
      <c r="F36" s="4" t="e">
        <f>E36/$E$37*100</f>
        <v>#DIV/0!</v>
      </c>
      <c r="G36" s="23" t="e">
        <f t="shared" si="2"/>
        <v>#DIV/0!</v>
      </c>
      <c r="H36" s="24" t="e">
        <f t="shared" si="3"/>
        <v>#DIV/0!</v>
      </c>
      <c r="I36" s="27" t="e">
        <f t="shared" si="4"/>
        <v>#DIV/0!</v>
      </c>
      <c r="J36" s="27" t="e">
        <f t="shared" si="5"/>
        <v>#DIV/0!</v>
      </c>
      <c r="K36" s="3"/>
      <c r="L36" s="25" t="e">
        <f t="shared" si="6"/>
        <v>#DIV/0!</v>
      </c>
      <c r="N36" s="4">
        <f t="shared" si="7"/>
        <v>0</v>
      </c>
    </row>
    <row r="37" spans="1:14" x14ac:dyDescent="0.15">
      <c r="A37" s="18" t="s">
        <v>9</v>
      </c>
      <c r="B37" s="18">
        <f>IF(E37=0,SUM(B2:B36)/35,N37/E37)</f>
        <v>28.2</v>
      </c>
      <c r="C37" s="18">
        <f>SUM(C2:C36)</f>
        <v>0</v>
      </c>
      <c r="D37" s="18"/>
      <c r="E37" s="18">
        <f>SUM(E2:E36)</f>
        <v>0</v>
      </c>
      <c r="F37" s="18"/>
      <c r="G37" s="30" t="e">
        <f>E37/C37</f>
        <v>#DIV/0!</v>
      </c>
      <c r="H37" s="18"/>
      <c r="I37" s="18"/>
      <c r="J37" s="19"/>
      <c r="K37" s="18">
        <f>SUM(K2:K36)</f>
        <v>0</v>
      </c>
      <c r="L37" s="25" t="e">
        <f t="shared" si="6"/>
        <v>#DIV/0!</v>
      </c>
      <c r="N37" s="4">
        <f>SUM(N2:N36)</f>
        <v>0</v>
      </c>
    </row>
  </sheetData>
  <phoneticPr fontId="4" type="noConversion"/>
  <pageMargins left="0.78740157499999996" right="0.78740157499999996" top="0.984251969" bottom="0.984251969" header="0.4921259845" footer="0.492125984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"/>
  <sheetViews>
    <sheetView topLeftCell="B1" workbookViewId="0">
      <selection activeCell="C3" sqref="C3"/>
    </sheetView>
  </sheetViews>
  <sheetFormatPr baseColWidth="10" defaultColWidth="11.5" defaultRowHeight="11" x14ac:dyDescent="0.15"/>
  <cols>
    <col min="1" max="1" width="2.6640625" style="12" customWidth="1"/>
    <col min="2" max="3" width="19.33203125" style="8" customWidth="1"/>
    <col min="4" max="4" width="19.33203125" style="34" customWidth="1"/>
    <col min="5" max="5" width="17.83203125" style="8" customWidth="1"/>
    <col min="6" max="6" width="18.5" style="36" customWidth="1"/>
    <col min="7" max="7" width="16.5" style="8" customWidth="1"/>
    <col min="8" max="8" width="14.6640625" style="13" customWidth="1"/>
    <col min="9" max="9" width="22.5" style="8" customWidth="1"/>
    <col min="10" max="10" width="12.5" style="8" customWidth="1"/>
    <col min="11" max="11" width="11.5" style="8"/>
    <col min="12" max="12" width="12.5" style="8" customWidth="1"/>
    <col min="13" max="16384" width="11.5" style="8"/>
  </cols>
  <sheetData>
    <row r="1" spans="1:15" x14ac:dyDescent="0.15">
      <c r="A1" s="15"/>
      <c r="B1" s="16" t="s">
        <v>90</v>
      </c>
    </row>
    <row r="2" spans="1:15" x14ac:dyDescent="0.15">
      <c r="A2" s="8"/>
      <c r="B2" s="8" t="s">
        <v>0</v>
      </c>
      <c r="C2" s="8" t="s">
        <v>41</v>
      </c>
      <c r="D2" s="34" t="s">
        <v>87</v>
      </c>
      <c r="E2" s="8" t="s">
        <v>1</v>
      </c>
      <c r="F2" s="35" t="s">
        <v>88</v>
      </c>
      <c r="G2" s="5" t="s">
        <v>74</v>
      </c>
      <c r="H2" s="1" t="s">
        <v>75</v>
      </c>
      <c r="I2" s="1" t="s">
        <v>77</v>
      </c>
      <c r="J2" s="2" t="s">
        <v>76</v>
      </c>
      <c r="K2" s="1" t="s">
        <v>79</v>
      </c>
      <c r="L2" s="1" t="s">
        <v>78</v>
      </c>
      <c r="N2" s="8" t="s">
        <v>94</v>
      </c>
      <c r="O2" s="47" t="s">
        <v>95</v>
      </c>
    </row>
    <row r="3" spans="1:15" x14ac:dyDescent="0.15">
      <c r="A3" s="8"/>
      <c r="B3" s="8" t="s">
        <v>2</v>
      </c>
      <c r="C3" s="8">
        <f>Hauptstelle!C3+Zweigstelle_1!C2+Zweigstelle_2!C2+Zweigstelle_3!C2+Zweigstelle_4!C2+Zweigstelle_5!C2+Zweigstelle_6!C2+Zweigstelle_7!C2+Zweigstelle_8!C2+Zweigstelle_9!C2</f>
        <v>65481</v>
      </c>
      <c r="D3" s="35">
        <f t="shared" ref="D3:D37" si="0">C3/$C$38*100</f>
        <v>27.735961742916803</v>
      </c>
      <c r="E3" s="8">
        <f>Hauptstelle!E3+Zweigstelle_1!E2+Zweigstelle_2!E2+Zweigstelle_3!E2+Zweigstelle_4!E2+Zweigstelle_5!E2+Zweigstelle_6!E2+Zweigstelle_7!E2+Zweigstelle_8!E2+Zweigstelle_9!E2</f>
        <v>185885</v>
      </c>
      <c r="F3" s="35">
        <f t="shared" ref="F3:F37" si="1">E3/$E$38*100</f>
        <v>17.981011525607354</v>
      </c>
      <c r="G3" s="23">
        <f t="shared" ref="G3:G37" si="2">E3/C3</f>
        <v>2.8387623890899651</v>
      </c>
      <c r="H3" s="24">
        <f t="shared" ref="H3:H37" si="3">F3/D3</f>
        <v>0.64829233946428177</v>
      </c>
      <c r="I3" s="27">
        <f t="shared" ref="I3:I37" si="4">100-(((365-(G3*30))*100)/365)</f>
        <v>23.332293608958608</v>
      </c>
      <c r="J3" s="27">
        <f t="shared" ref="J3:J37" si="5">((365-(G3*30))*100)/365</f>
        <v>76.667706391041392</v>
      </c>
      <c r="K3" s="8">
        <f>Hauptstelle!K3+Zweigstelle_1!K2+Zweigstelle_2!K2+Zweigstelle_3!K2+Zweigstelle_4!K2+Zweigstelle_5!K2+Zweigstelle_6!K2+Zweigstelle_7!K2+Zweigstelle_8!K2+Zweigstelle_9!K2</f>
        <v>12273</v>
      </c>
      <c r="L3" s="25">
        <f t="shared" ref="L3:L38" si="6">100-(K3/C3*100)</f>
        <v>81.257158565079948</v>
      </c>
      <c r="N3" s="8">
        <f t="shared" ref="N3:N37" si="7">E3*O3</f>
        <v>5204780</v>
      </c>
      <c r="O3" s="8">
        <f>'Sachbücher Bibliotheken'!O13</f>
        <v>28</v>
      </c>
    </row>
    <row r="4" spans="1:15" x14ac:dyDescent="0.15">
      <c r="A4" s="8"/>
      <c r="B4" s="8" t="s">
        <v>3</v>
      </c>
      <c r="C4" s="8">
        <f>Hauptstelle!C4+Zweigstelle_1!C3+Zweigstelle_2!C3+Zweigstelle_3!C3+Zweigstelle_4!C3+Zweigstelle_5!C3+Zweigstelle_6!C3+Zweigstelle_7!C3+Zweigstelle_8!C3+Zweigstelle_9!C3</f>
        <v>30507</v>
      </c>
      <c r="D4" s="35">
        <f t="shared" si="0"/>
        <v>12.921931321927934</v>
      </c>
      <c r="E4" s="8">
        <f>Hauptstelle!E4+Zweigstelle_1!E3+Zweigstelle_2!E3+Zweigstelle_3!E3+Zweigstelle_4!E3+Zweigstelle_5!E3+Zweigstelle_6!E3+Zweigstelle_7!E3+Zweigstelle_8!E3+Zweigstelle_9!E3</f>
        <v>122696</v>
      </c>
      <c r="F4" s="35">
        <f t="shared" si="1"/>
        <v>11.86861871665772</v>
      </c>
      <c r="G4" s="23">
        <f t="shared" si="2"/>
        <v>4.0218966138918937</v>
      </c>
      <c r="H4" s="24">
        <f t="shared" si="3"/>
        <v>0.91848644145919656</v>
      </c>
      <c r="I4" s="27">
        <f t="shared" si="4"/>
        <v>33.056684497741585</v>
      </c>
      <c r="J4" s="27">
        <f t="shared" si="5"/>
        <v>66.943315502258415</v>
      </c>
      <c r="K4" s="8">
        <f>Hauptstelle!K4+Zweigstelle_1!K3+Zweigstelle_2!K3+Zweigstelle_3!K3+Zweigstelle_4!K3+Zweigstelle_5!K3+Zweigstelle_6!K3+Zweigstelle_7!K3+Zweigstelle_8!K3+Zweigstelle_9!K3</f>
        <v>7466</v>
      </c>
      <c r="L4" s="25">
        <f t="shared" si="6"/>
        <v>75.526928245976336</v>
      </c>
      <c r="N4" s="8">
        <f t="shared" si="7"/>
        <v>3435488</v>
      </c>
      <c r="O4" s="8">
        <f>'Belletristische Bücher'!O13</f>
        <v>28</v>
      </c>
    </row>
    <row r="5" spans="1:15" x14ac:dyDescent="0.15">
      <c r="A5" s="8"/>
      <c r="B5" s="8" t="s">
        <v>4</v>
      </c>
      <c r="C5" s="8">
        <f>Hauptstelle!C5+Zweigstelle_1!C4+Zweigstelle_2!C4+Zweigstelle_3!C4+Zweigstelle_4!C4+Zweigstelle_5!C4+Zweigstelle_6!C4+Zweigstelle_7!C4+Zweigstelle_8!C4+Zweigstelle_9!C4</f>
        <v>53820</v>
      </c>
      <c r="D5" s="35">
        <f t="shared" si="0"/>
        <v>22.796680884589154</v>
      </c>
      <c r="E5" s="8">
        <f>Hauptstelle!E5+Zweigstelle_1!E4+Zweigstelle_2!E4+Zweigstelle_3!E4+Zweigstelle_4!E4+Zweigstelle_5!E4+Zweigstelle_6!E4+Zweigstelle_7!E4+Zweigstelle_8!E4+Zweigstelle_9!E4</f>
        <v>178563</v>
      </c>
      <c r="F5" s="35">
        <f t="shared" si="1"/>
        <v>17.272740463442592</v>
      </c>
      <c r="G5" s="23">
        <f t="shared" si="2"/>
        <v>3.3177814938684502</v>
      </c>
      <c r="H5" s="24">
        <f t="shared" si="3"/>
        <v>0.75768663652782819</v>
      </c>
      <c r="I5" s="27">
        <f t="shared" si="4"/>
        <v>27.269436935905063</v>
      </c>
      <c r="J5" s="27">
        <f t="shared" si="5"/>
        <v>72.730563064094937</v>
      </c>
      <c r="K5" s="8">
        <f>Hauptstelle!K5+Zweigstelle_1!K4+Zweigstelle_2!K4+Zweigstelle_3!K4+Zweigstelle_4!K4+Zweigstelle_5!K4+Zweigstelle_6!K4+Zweigstelle_7!K4+Zweigstelle_8!K4+Zweigstelle_9!K4</f>
        <v>9561</v>
      </c>
      <c r="L5" s="25">
        <f t="shared" si="6"/>
        <v>82.235228539576369</v>
      </c>
      <c r="N5" s="8">
        <f t="shared" si="7"/>
        <v>4999764</v>
      </c>
      <c r="O5" s="8">
        <f>'Kinder- und Jugendbücher'!O13</f>
        <v>28</v>
      </c>
    </row>
    <row r="6" spans="1:15" x14ac:dyDescent="0.15">
      <c r="A6" s="8"/>
      <c r="B6" s="8" t="s">
        <v>5</v>
      </c>
      <c r="C6" s="8">
        <f>Hauptstelle!C6+Zweigstelle_1!C5+Zweigstelle_2!C5+Zweigstelle_3!C5+Zweigstelle_4!C5+Zweigstelle_5!C5+Zweigstelle_6!C5+Zweigstelle_7!C5+Zweigstelle_8!C5+Zweigstelle_9!C5</f>
        <v>3696</v>
      </c>
      <c r="D6" s="35">
        <f t="shared" si="0"/>
        <v>1.5655245735682184</v>
      </c>
      <c r="E6" s="8">
        <f>Hauptstelle!E6+Zweigstelle_1!E5+Zweigstelle_2!E5+Zweigstelle_3!E5+Zweigstelle_4!E5+Zweigstelle_5!E5+Zweigstelle_6!E5+Zweigstelle_7!E5+Zweigstelle_8!E5+Zweigstelle_9!E5</f>
        <v>9325</v>
      </c>
      <c r="F6" s="35">
        <f t="shared" si="1"/>
        <v>0.90202508258487024</v>
      </c>
      <c r="G6" s="23">
        <f t="shared" si="2"/>
        <v>2.5229978354978355</v>
      </c>
      <c r="H6" s="24">
        <f t="shared" si="3"/>
        <v>0.57618072422135902</v>
      </c>
      <c r="I6" s="27">
        <f t="shared" si="4"/>
        <v>20.736968510941111</v>
      </c>
      <c r="J6" s="27">
        <f t="shared" si="5"/>
        <v>79.263031489058889</v>
      </c>
      <c r="K6" s="8">
        <f>Hauptstelle!K6+Zweigstelle_1!K5+Zweigstelle_2!K5+Zweigstelle_3!K5+Zweigstelle_4!K5+Zweigstelle_5!K5+Zweigstelle_6!K5+Zweigstelle_7!K5+Zweigstelle_8!K5+Zweigstelle_9!K5</f>
        <v>1501</v>
      </c>
      <c r="L6" s="25">
        <f t="shared" si="6"/>
        <v>59.388528138528137</v>
      </c>
      <c r="N6" s="8">
        <f t="shared" si="7"/>
        <v>261100</v>
      </c>
      <c r="O6" s="8">
        <f>'Fremdsprachige Bücher'!O13</f>
        <v>28</v>
      </c>
    </row>
    <row r="7" spans="1:15" x14ac:dyDescent="0.15">
      <c r="A7" s="8"/>
      <c r="B7" s="8" t="s">
        <v>6</v>
      </c>
      <c r="C7" s="8">
        <f>Hauptstelle!C7+Zweigstelle_1!C6+Zweigstelle_2!C6+Zweigstelle_3!C6+Zweigstelle_4!C6+Zweigstelle_5!C6+Zweigstelle_6!C6+Zweigstelle_7!C6+Zweigstelle_8!C6+Zweigstelle_9!C6</f>
        <v>2880</v>
      </c>
      <c r="D7" s="35">
        <f t="shared" si="0"/>
        <v>1.2198892781051054</v>
      </c>
      <c r="E7" s="8">
        <f>Hauptstelle!E7+Zweigstelle_1!E6+Zweigstelle_2!E6+Zweigstelle_3!E6+Zweigstelle_4!E6+Zweigstelle_5!E6+Zweigstelle_6!E6+Zweigstelle_7!E6+Zweigstelle_8!E6+Zweigstelle_9!E6</f>
        <v>7829</v>
      </c>
      <c r="F7" s="35">
        <f t="shared" si="1"/>
        <v>0.75731414172192479</v>
      </c>
      <c r="G7" s="23">
        <f t="shared" si="2"/>
        <v>2.7184027777777779</v>
      </c>
      <c r="H7" s="24">
        <f t="shared" si="3"/>
        <v>0.62080563811355571</v>
      </c>
      <c r="I7" s="27">
        <f t="shared" si="4"/>
        <v>22.343036529680376</v>
      </c>
      <c r="J7" s="27">
        <f t="shared" si="5"/>
        <v>77.656963470319624</v>
      </c>
      <c r="K7" s="8">
        <f>Hauptstelle!K7+Zweigstelle_1!K6+Zweigstelle_2!K6+Zweigstelle_3!K6+Zweigstelle_4!K6+Zweigstelle_5!K6+Zweigstelle_6!K6+Zweigstelle_7!K6+Zweigstelle_8!K6+Zweigstelle_9!K6</f>
        <v>406</v>
      </c>
      <c r="L7" s="25">
        <f t="shared" si="6"/>
        <v>85.902777777777771</v>
      </c>
      <c r="N7" s="8">
        <f t="shared" si="7"/>
        <v>219212</v>
      </c>
      <c r="O7" s="8">
        <f>Medienpakete!O13</f>
        <v>28</v>
      </c>
    </row>
    <row r="8" spans="1:15" x14ac:dyDescent="0.15">
      <c r="A8" s="8"/>
      <c r="B8" s="8" t="s">
        <v>46</v>
      </c>
      <c r="C8" s="8">
        <f>Hauptstelle!C8+Zweigstelle_1!C7+Zweigstelle_2!C7+Zweigstelle_3!C7+Zweigstelle_4!C7+Zweigstelle_5!C7+Zweigstelle_6!C7+Zweigstelle_7!C7+Zweigstelle_8!C7+Zweigstelle_9!C7</f>
        <v>1329</v>
      </c>
      <c r="D8" s="35">
        <f t="shared" si="0"/>
        <v>0.56292807312558502</v>
      </c>
      <c r="E8" s="8">
        <f>Hauptstelle!E8+Zweigstelle_1!E7+Zweigstelle_2!E7+Zweigstelle_3!E7+Zweigstelle_4!E7+Zweigstelle_5!E7+Zweigstelle_6!E7+Zweigstelle_7!E7+Zweigstelle_8!E7+Zweigstelle_9!E7</f>
        <v>13230</v>
      </c>
      <c r="F8" s="35">
        <f t="shared" si="1"/>
        <v>1.2797632002785879</v>
      </c>
      <c r="G8" s="23">
        <f t="shared" si="2"/>
        <v>9.9548532731376973</v>
      </c>
      <c r="H8" s="24">
        <f t="shared" si="3"/>
        <v>2.2734044745234838</v>
      </c>
      <c r="I8" s="27">
        <f t="shared" si="4"/>
        <v>81.820711834008463</v>
      </c>
      <c r="J8" s="27">
        <f t="shared" si="5"/>
        <v>18.179288165991533</v>
      </c>
      <c r="K8" s="8">
        <f>Hauptstelle!K8+Zweigstelle_1!K7+Zweigstelle_2!K7+Zweigstelle_3!K7+Zweigstelle_4!K7+Zweigstelle_5!K7+Zweigstelle_6!K7+Zweigstelle_7!K7+Zweigstelle_8!K7+Zweigstelle_9!K7</f>
        <v>67</v>
      </c>
      <c r="L8" s="25">
        <f t="shared" si="6"/>
        <v>94.958615500376226</v>
      </c>
      <c r="N8" s="8">
        <f t="shared" si="7"/>
        <v>370440</v>
      </c>
      <c r="O8" s="8">
        <f>'CD Musik'!O13</f>
        <v>28</v>
      </c>
    </row>
    <row r="9" spans="1:15" x14ac:dyDescent="0.15">
      <c r="A9" s="8"/>
      <c r="B9" s="8" t="s">
        <v>47</v>
      </c>
      <c r="C9" s="8">
        <f>Hauptstelle!C9+Zweigstelle_1!C8+Zweigstelle_2!C8+Zweigstelle_3!C8+Zweigstelle_4!C8+Zweigstelle_5!C8+Zweigstelle_6!C8+Zweigstelle_7!C8+Zweigstelle_8!C8+Zweigstelle_9!C8</f>
        <v>234</v>
      </c>
      <c r="D9" s="35">
        <f t="shared" si="0"/>
        <v>9.9116003846039816E-2</v>
      </c>
      <c r="E9" s="8">
        <f>Hauptstelle!E9+Zweigstelle_1!E8+Zweigstelle_2!E8+Zweigstelle_3!E8+Zweigstelle_4!E8+Zweigstelle_5!E8+Zweigstelle_6!E8+Zweigstelle_7!E8+Zweigstelle_8!E8+Zweigstelle_9!E8</f>
        <v>1432</v>
      </c>
      <c r="F9" s="35">
        <f t="shared" si="1"/>
        <v>0.13852009847308677</v>
      </c>
      <c r="G9" s="23">
        <f t="shared" si="2"/>
        <v>6.1196581196581192</v>
      </c>
      <c r="H9" s="24">
        <f t="shared" si="3"/>
        <v>1.3975553200092152</v>
      </c>
      <c r="I9" s="27">
        <f t="shared" si="4"/>
        <v>50.298559887600987</v>
      </c>
      <c r="J9" s="27">
        <f t="shared" si="5"/>
        <v>49.701440112399013</v>
      </c>
      <c r="K9" s="8">
        <f>Hauptstelle!K9+Zweigstelle_1!K8+Zweigstelle_2!K8+Zweigstelle_3!K8+Zweigstelle_4!K8+Zweigstelle_5!K8+Zweigstelle_6!K8+Zweigstelle_7!K8+Zweigstelle_8!K8+Zweigstelle_9!K8</f>
        <v>21</v>
      </c>
      <c r="L9" s="25">
        <f t="shared" si="6"/>
        <v>91.025641025641022</v>
      </c>
      <c r="N9" s="8">
        <f t="shared" si="7"/>
        <v>40096</v>
      </c>
      <c r="O9" s="8">
        <f>'CD Belletristik'!O13</f>
        <v>28</v>
      </c>
    </row>
    <row r="10" spans="1:15" x14ac:dyDescent="0.15">
      <c r="A10" s="8"/>
      <c r="B10" s="8" t="s">
        <v>81</v>
      </c>
      <c r="C10" s="8">
        <f>Hauptstelle!C10+Zweigstelle_1!C9+Zweigstelle_2!C9+Zweigstelle_3!C9+Zweigstelle_4!C9+Zweigstelle_5!C9+Zweigstelle_6!C9+Zweigstelle_7!C9+Zweigstelle_8!C9+Zweigstelle_9!C9</f>
        <v>2391</v>
      </c>
      <c r="D10" s="35">
        <f t="shared" si="0"/>
        <v>1.0127622444268427</v>
      </c>
      <c r="E10" s="8">
        <f>Hauptstelle!E10+Zweigstelle_1!E9+Zweigstelle_2!E9+Zweigstelle_3!E9+Zweigstelle_4!E9+Zweigstelle_5!E9+Zweigstelle_6!E9+Zweigstelle_7!E9+Zweigstelle_8!E9+Zweigstelle_9!E9</f>
        <v>17136</v>
      </c>
      <c r="F10" s="35">
        <f t="shared" si="1"/>
        <v>1.6575980498846472</v>
      </c>
      <c r="G10" s="23">
        <f t="shared" si="2"/>
        <v>7.1668757841907151</v>
      </c>
      <c r="H10" s="24">
        <f t="shared" si="3"/>
        <v>1.6367099573530601</v>
      </c>
      <c r="I10" s="27">
        <f t="shared" si="4"/>
        <v>58.905828363211356</v>
      </c>
      <c r="J10" s="27">
        <f t="shared" si="5"/>
        <v>41.094171636788644</v>
      </c>
      <c r="K10" s="8">
        <f>Hauptstelle!K10+Zweigstelle_1!K9+Zweigstelle_2!K9+Zweigstelle_3!K9+Zweigstelle_4!K9+Zweigstelle_5!K9+Zweigstelle_6!K9+Zweigstelle_7!K9+Zweigstelle_8!K9+Zweigstelle_9!K9</f>
        <v>175</v>
      </c>
      <c r="L10" s="25">
        <f t="shared" si="6"/>
        <v>92.680886658301972</v>
      </c>
      <c r="N10" s="8">
        <f t="shared" si="7"/>
        <v>479808</v>
      </c>
      <c r="O10" s="8">
        <f>'CD K+J'!O13</f>
        <v>28</v>
      </c>
    </row>
    <row r="11" spans="1:15" x14ac:dyDescent="0.15">
      <c r="A11" s="8"/>
      <c r="B11" s="8" t="s">
        <v>49</v>
      </c>
      <c r="C11" s="8">
        <f>Hauptstelle!C11+Zweigstelle_1!C10+Zweigstelle_2!C10+Zweigstelle_3!C10+Zweigstelle_4!C10+Zweigstelle_5!C10+Zweigstelle_6!C10+Zweigstelle_7!C10+Zweigstelle_8!C10+Zweigstelle_9!C10</f>
        <v>3329</v>
      </c>
      <c r="D11" s="35">
        <f t="shared" si="0"/>
        <v>1.4100734051430193</v>
      </c>
      <c r="E11" s="8">
        <f>Hauptstelle!E11+Zweigstelle_1!E10+Zweigstelle_2!E10+Zweigstelle_3!E10+Zweigstelle_4!E10+Zweigstelle_5!E10+Zweigstelle_6!E10+Zweigstelle_7!E10+Zweigstelle_8!E10+Zweigstelle_9!E10</f>
        <v>22009</v>
      </c>
      <c r="F11" s="35">
        <f t="shared" si="1"/>
        <v>2.1289726587249769</v>
      </c>
      <c r="G11" s="23">
        <f t="shared" si="2"/>
        <v>6.6112946830880146</v>
      </c>
      <c r="H11" s="24">
        <f t="shared" si="3"/>
        <v>1.5098310846512575</v>
      </c>
      <c r="I11" s="27">
        <f t="shared" si="4"/>
        <v>54.33940835414807</v>
      </c>
      <c r="J11" s="27">
        <f t="shared" si="5"/>
        <v>45.66059164585193</v>
      </c>
      <c r="K11" s="8">
        <f>Hauptstelle!K11+Zweigstelle_1!K10+Zweigstelle_2!K10+Zweigstelle_3!K10+Zweigstelle_4!K10+Zweigstelle_5!K10+Zweigstelle_6!K10+Zweigstelle_7!K10+Zweigstelle_8!K10+Zweigstelle_9!K10</f>
        <v>773</v>
      </c>
      <c r="L11" s="25">
        <f t="shared" si="6"/>
        <v>76.77981375788525</v>
      </c>
      <c r="N11" s="8">
        <f t="shared" si="7"/>
        <v>616252</v>
      </c>
      <c r="O11" s="8">
        <f>'MC Musik'!O13</f>
        <v>28</v>
      </c>
    </row>
    <row r="12" spans="1:15" x14ac:dyDescent="0.15">
      <c r="A12" s="8"/>
      <c r="B12" s="8" t="s">
        <v>50</v>
      </c>
      <c r="C12" s="8">
        <f>Hauptstelle!C12+Zweigstelle_1!C11+Zweigstelle_2!C11+Zweigstelle_3!C11+Zweigstelle_4!C11+Zweigstelle_5!C11+Zweigstelle_6!C11+Zweigstelle_7!C11+Zweigstelle_8!C11+Zweigstelle_9!C11</f>
        <v>666</v>
      </c>
      <c r="D12" s="35">
        <f t="shared" si="0"/>
        <v>0.28209939556180558</v>
      </c>
      <c r="E12" s="8">
        <f>Hauptstelle!E12+Zweigstelle_1!E11+Zweigstelle_2!E11+Zweigstelle_3!E11+Zweigstelle_4!E11+Zweigstelle_5!E11+Zweigstelle_6!E11+Zweigstelle_7!E11+Zweigstelle_8!E11+Zweigstelle_9!E11</f>
        <v>2238</v>
      </c>
      <c r="F12" s="35">
        <f t="shared" si="1"/>
        <v>0.21648601982036886</v>
      </c>
      <c r="G12" s="23">
        <f t="shared" si="2"/>
        <v>3.3603603603603602</v>
      </c>
      <c r="H12" s="24">
        <f t="shared" si="3"/>
        <v>0.7674104348548263</v>
      </c>
      <c r="I12" s="27">
        <f t="shared" si="4"/>
        <v>27.619400222139959</v>
      </c>
      <c r="J12" s="27">
        <f t="shared" si="5"/>
        <v>72.380599777860041</v>
      </c>
      <c r="K12" s="8">
        <f>Hauptstelle!K12+Zweigstelle_1!K11+Zweigstelle_2!K11+Zweigstelle_3!K11+Zweigstelle_4!K11+Zweigstelle_5!K11+Zweigstelle_6!K11+Zweigstelle_7!K11+Zweigstelle_8!K11+Zweigstelle_9!K11</f>
        <v>139</v>
      </c>
      <c r="L12" s="25">
        <f t="shared" si="6"/>
        <v>79.129129129129126</v>
      </c>
      <c r="N12" s="8">
        <f t="shared" si="7"/>
        <v>62664</v>
      </c>
      <c r="O12" s="8">
        <f>'MC Belletristik'!O13</f>
        <v>28</v>
      </c>
    </row>
    <row r="13" spans="1:15" x14ac:dyDescent="0.15">
      <c r="B13" s="8" t="s">
        <v>80</v>
      </c>
      <c r="C13" s="8">
        <f>Hauptstelle!C13+Zweigstelle_1!C12+Zweigstelle_2!C12+Zweigstelle_3!C12+Zweigstelle_4!C12+Zweigstelle_5!C12+Zweigstelle_6!C12+Zweigstelle_7!C12+Zweigstelle_8!C12+Zweigstelle_9!C12</f>
        <v>7470</v>
      </c>
      <c r="D13" s="35">
        <f t="shared" si="0"/>
        <v>3.1640878150851171</v>
      </c>
      <c r="E13" s="8">
        <f>Hauptstelle!E13+Zweigstelle_1!E12+Zweigstelle_2!E12+Zweigstelle_3!E12+Zweigstelle_4!E12+Zweigstelle_5!E12+Zweigstelle_6!E12+Zweigstelle_7!E12+Zweigstelle_8!E12+Zweigstelle_9!E12</f>
        <v>46970</v>
      </c>
      <c r="F13" s="35">
        <f t="shared" si="1"/>
        <v>4.5434979226821826</v>
      </c>
      <c r="G13" s="23">
        <f t="shared" si="2"/>
        <v>6.2878179384203481</v>
      </c>
      <c r="H13" s="24">
        <f t="shared" si="3"/>
        <v>1.4359582249963432</v>
      </c>
      <c r="I13" s="27">
        <f t="shared" si="4"/>
        <v>51.680695384276831</v>
      </c>
      <c r="J13" s="27">
        <f t="shared" si="5"/>
        <v>48.319304615723169</v>
      </c>
      <c r="K13" s="8">
        <f>Hauptstelle!K13+Zweigstelle_1!K12+Zweigstelle_2!K12+Zweigstelle_3!K12+Zweigstelle_4!K12+Zweigstelle_5!K12+Zweigstelle_6!K12+Zweigstelle_7!K12+Zweigstelle_8!K12+Zweigstelle_9!K12</f>
        <v>1157</v>
      </c>
      <c r="L13" s="25">
        <f t="shared" si="6"/>
        <v>84.511378848728242</v>
      </c>
      <c r="N13" s="8">
        <f t="shared" si="7"/>
        <v>1315160</v>
      </c>
      <c r="O13" s="8">
        <f>'MC K+J'!O13</f>
        <v>28</v>
      </c>
    </row>
    <row r="14" spans="1:15" x14ac:dyDescent="0.15">
      <c r="B14" s="8" t="s">
        <v>52</v>
      </c>
      <c r="C14" s="8">
        <f>Hauptstelle!C14+Zweigstelle_1!C13+Zweigstelle_2!C13+Zweigstelle_3!C13+Zweigstelle_4!C13+Zweigstelle_5!C13+Zweigstelle_6!C13+Zweigstelle_7!C13+Zweigstelle_8!C13+Zweigstelle_9!C13</f>
        <v>172</v>
      </c>
      <c r="D14" s="35">
        <f t="shared" si="0"/>
        <v>7.2854498553499347E-2</v>
      </c>
      <c r="E14" s="8">
        <f>Hauptstelle!E14+Zweigstelle_1!E13+Zweigstelle_2!E13+Zweigstelle_3!E13+Zweigstelle_4!E13+Zweigstelle_5!E13+Zweigstelle_6!E13+Zweigstelle_7!E13+Zweigstelle_8!E13+Zweigstelle_9!E13</f>
        <v>638</v>
      </c>
      <c r="F14" s="35">
        <f t="shared" si="1"/>
        <v>6.1714960073903175E-2</v>
      </c>
      <c r="G14" s="23">
        <f t="shared" si="2"/>
        <v>3.7093023255813953</v>
      </c>
      <c r="H14" s="24">
        <f t="shared" si="3"/>
        <v>0.84709882435858019</v>
      </c>
      <c r="I14" s="27">
        <f t="shared" si="4"/>
        <v>30.487416374641612</v>
      </c>
      <c r="J14" s="27">
        <f t="shared" si="5"/>
        <v>69.512583625358388</v>
      </c>
      <c r="K14" s="8">
        <f>Hauptstelle!K14+Zweigstelle_1!K13+Zweigstelle_2!K13+Zweigstelle_3!K13+Zweigstelle_4!K13+Zweigstelle_5!K13+Zweigstelle_6!K13+Zweigstelle_7!K13+Zweigstelle_8!K13+Zweigstelle_9!K13</f>
        <v>26</v>
      </c>
      <c r="L14" s="25">
        <f t="shared" si="6"/>
        <v>84.883720930232556</v>
      </c>
      <c r="N14" s="8">
        <f t="shared" si="7"/>
        <v>17864</v>
      </c>
      <c r="O14" s="8">
        <f>'CD-ROM Sachinfo'!O13</f>
        <v>28</v>
      </c>
    </row>
    <row r="15" spans="1:15" x14ac:dyDescent="0.15">
      <c r="A15" s="8"/>
      <c r="B15" s="8" t="s">
        <v>53</v>
      </c>
      <c r="C15" s="8">
        <f>Hauptstelle!C15+Zweigstelle_1!C14+Zweigstelle_2!C14+Zweigstelle_3!C14+Zweigstelle_4!C14+Zweigstelle_5!C14+Zweigstelle_6!C14+Zweigstelle_7!C14+Zweigstelle_8!C14+Zweigstelle_9!C14</f>
        <v>306</v>
      </c>
      <c r="D15" s="35">
        <f t="shared" si="0"/>
        <v>0.12961323579866743</v>
      </c>
      <c r="E15" s="8">
        <f>Hauptstelle!E15+Zweigstelle_1!E14+Zweigstelle_2!E14+Zweigstelle_3!E14+Zweigstelle_4!E14+Zweigstelle_5!E14+Zweigstelle_6!E14+Zweigstelle_7!E14+Zweigstelle_8!E14+Zweigstelle_9!E14</f>
        <v>934</v>
      </c>
      <c r="F15" s="35">
        <f t="shared" si="1"/>
        <v>9.0347606126999325E-2</v>
      </c>
      <c r="G15" s="23">
        <f t="shared" si="2"/>
        <v>3.0522875816993462</v>
      </c>
      <c r="H15" s="24">
        <f t="shared" si="3"/>
        <v>0.69705540155898338</v>
      </c>
      <c r="I15" s="27">
        <f t="shared" si="4"/>
        <v>25.087295192049424</v>
      </c>
      <c r="J15" s="27">
        <f t="shared" si="5"/>
        <v>74.912704807950576</v>
      </c>
      <c r="K15" s="8">
        <f>Hauptstelle!K15+Zweigstelle_1!K14+Zweigstelle_2!K14+Zweigstelle_3!K14+Zweigstelle_4!K14+Zweigstelle_5!K14+Zweigstelle_6!K14+Zweigstelle_7!K14+Zweigstelle_8!K14+Zweigstelle_9!K14</f>
        <v>66</v>
      </c>
      <c r="L15" s="25">
        <f t="shared" si="6"/>
        <v>78.431372549019613</v>
      </c>
      <c r="N15" s="8">
        <f t="shared" si="7"/>
        <v>26152</v>
      </c>
      <c r="O15" s="8">
        <f>'CD-ROM K+J'!O13</f>
        <v>28</v>
      </c>
    </row>
    <row r="16" spans="1:15" x14ac:dyDescent="0.15">
      <c r="A16" s="8"/>
      <c r="B16" s="8" t="s">
        <v>54</v>
      </c>
      <c r="C16" s="8">
        <f>Hauptstelle!C16+Zweigstelle_1!C15+Zweigstelle_2!C15+Zweigstelle_3!C15+Zweigstelle_4!C15+Zweigstelle_5!C15+Zweigstelle_6!C15+Zweigstelle_7!C15+Zweigstelle_8!C15+Zweigstelle_9!C15</f>
        <v>121</v>
      </c>
      <c r="D16" s="35">
        <f t="shared" si="0"/>
        <v>5.1252292587054771E-2</v>
      </c>
      <c r="E16" s="8">
        <f>Hauptstelle!E16+Zweigstelle_1!E15+Zweigstelle_2!E15+Zweigstelle_3!E15+Zweigstelle_4!E15+Zweigstelle_5!E15+Zweigstelle_6!E15+Zweigstelle_7!E15+Zweigstelle_8!E15+Zweigstelle_9!E15</f>
        <v>1352</v>
      </c>
      <c r="F16" s="35">
        <f t="shared" si="1"/>
        <v>0.13078154548576348</v>
      </c>
      <c r="G16" s="23">
        <f t="shared" si="2"/>
        <v>11.173553719008265</v>
      </c>
      <c r="H16" s="24">
        <f t="shared" si="3"/>
        <v>2.551720886702268</v>
      </c>
      <c r="I16" s="27">
        <f t="shared" si="4"/>
        <v>91.837427827465191</v>
      </c>
      <c r="J16" s="27">
        <f t="shared" si="5"/>
        <v>8.162572172534805</v>
      </c>
      <c r="K16" s="8">
        <f>Hauptstelle!K16+Zweigstelle_1!K15+Zweigstelle_2!K15+Zweigstelle_3!K15+Zweigstelle_4!K15+Zweigstelle_5!K15+Zweigstelle_6!K15+Zweigstelle_7!K15+Zweigstelle_8!K15+Zweigstelle_9!K15</f>
        <v>5</v>
      </c>
      <c r="L16" s="25">
        <f t="shared" si="6"/>
        <v>95.867768595041326</v>
      </c>
      <c r="N16" s="8">
        <f t="shared" si="7"/>
        <v>9464</v>
      </c>
      <c r="O16" s="8">
        <f>'CD-ROM Spiele'!O13</f>
        <v>7</v>
      </c>
    </row>
    <row r="17" spans="1:15" x14ac:dyDescent="0.15">
      <c r="A17" s="8"/>
      <c r="B17" s="8" t="s">
        <v>55</v>
      </c>
      <c r="C17" s="8">
        <f>Hauptstelle!C17+Zweigstelle_1!C16+Zweigstelle_2!C16+Zweigstelle_3!C16+Zweigstelle_4!C16+Zweigstelle_5!C16+Zweigstelle_6!C16+Zweigstelle_7!C16+Zweigstelle_8!C16+Zweigstelle_9!C16</f>
        <v>1870</v>
      </c>
      <c r="D17" s="35">
        <f t="shared" si="0"/>
        <v>0.79208088543630106</v>
      </c>
      <c r="E17" s="8">
        <f>Hauptstelle!E17+Zweigstelle_1!E16+Zweigstelle_2!E16+Zweigstelle_3!E16+Zweigstelle_4!E16+Zweigstelle_5!E16+Zweigstelle_6!E16+Zweigstelle_7!E16+Zweigstelle_8!E16+Zweigstelle_9!E16</f>
        <v>5472</v>
      </c>
      <c r="F17" s="35">
        <f t="shared" si="1"/>
        <v>0.52931702433291261</v>
      </c>
      <c r="G17" s="23">
        <f t="shared" si="2"/>
        <v>2.9262032085561498</v>
      </c>
      <c r="H17" s="24">
        <f t="shared" si="3"/>
        <v>0.66826132793414084</v>
      </c>
      <c r="I17" s="27">
        <f t="shared" si="4"/>
        <v>24.050985275803967</v>
      </c>
      <c r="J17" s="27">
        <f t="shared" si="5"/>
        <v>75.949014724196033</v>
      </c>
      <c r="K17" s="8">
        <f>Hauptstelle!K17+Zweigstelle_1!K16+Zweigstelle_2!K16+Zweigstelle_3!K16+Zweigstelle_4!K16+Zweigstelle_5!K16+Zweigstelle_6!K16+Zweigstelle_7!K16+Zweigstelle_8!K16+Zweigstelle_9!K16</f>
        <v>362</v>
      </c>
      <c r="L17" s="25">
        <f t="shared" si="6"/>
        <v>80.641711229946523</v>
      </c>
      <c r="N17" s="8">
        <f t="shared" si="7"/>
        <v>153216</v>
      </c>
      <c r="O17" s="8">
        <f>'Spiele konventionell'!O13</f>
        <v>28</v>
      </c>
    </row>
    <row r="18" spans="1:15" x14ac:dyDescent="0.15">
      <c r="A18" s="8"/>
      <c r="B18" s="8" t="s">
        <v>7</v>
      </c>
      <c r="C18" s="8">
        <f>Hauptstelle!C18+Zweigstelle_1!C17+Zweigstelle_2!C17+Zweigstelle_3!C17+Zweigstelle_4!C17+Zweigstelle_5!C17+Zweigstelle_6!C17+Zweigstelle_7!C17+Zweigstelle_8!C17+Zweigstelle_9!C17</f>
        <v>1354</v>
      </c>
      <c r="D18" s="35">
        <f t="shared" si="0"/>
        <v>0.57351738977580302</v>
      </c>
      <c r="E18" s="8">
        <f>Hauptstelle!E18+Zweigstelle_1!E17+Zweigstelle_2!E17+Zweigstelle_3!E17+Zweigstelle_4!E17+Zweigstelle_5!E17+Zweigstelle_6!E17+Zweigstelle_7!E17+Zweigstelle_8!E17+Zweigstelle_9!E17</f>
        <v>1897</v>
      </c>
      <c r="F18" s="35">
        <f t="shared" si="1"/>
        <v>0.18350043771190333</v>
      </c>
      <c r="G18" s="23">
        <f t="shared" si="2"/>
        <v>1.4010339734121122</v>
      </c>
      <c r="H18" s="24">
        <f t="shared" si="3"/>
        <v>0.31995618787363456</v>
      </c>
      <c r="I18" s="27">
        <f t="shared" si="4"/>
        <v>11.515347726674904</v>
      </c>
      <c r="J18" s="27">
        <f t="shared" si="5"/>
        <v>88.484652273325096</v>
      </c>
      <c r="K18" s="8">
        <f>Hauptstelle!K18+Zweigstelle_1!K17+Zweigstelle_2!K17+Zweigstelle_3!K17+Zweigstelle_4!K17+Zweigstelle_5!K17+Zweigstelle_6!K17+Zweigstelle_7!K17+Zweigstelle_8!K17+Zweigstelle_9!K17</f>
        <v>567</v>
      </c>
      <c r="L18" s="25">
        <f t="shared" si="6"/>
        <v>58.12407680945347</v>
      </c>
      <c r="N18" s="8">
        <f t="shared" si="7"/>
        <v>106232</v>
      </c>
      <c r="O18" s="8">
        <f>Noten!O13</f>
        <v>56</v>
      </c>
    </row>
    <row r="19" spans="1:15" x14ac:dyDescent="0.15">
      <c r="A19" s="8"/>
      <c r="B19" s="8" t="s">
        <v>56</v>
      </c>
      <c r="C19" s="8">
        <f>Hauptstelle!C19+Zweigstelle_1!C18+Zweigstelle_2!C18+Zweigstelle_3!C18+Zweigstelle_4!C18+Zweigstelle_5!C18+Zweigstelle_6!C18+Zweigstelle_7!C18+Zweigstelle_8!C18+Zweigstelle_9!C18</f>
        <v>1</v>
      </c>
      <c r="D19" s="35">
        <f t="shared" si="0"/>
        <v>4.2357266600871713E-4</v>
      </c>
      <c r="E19" s="8">
        <f>Hauptstelle!E19+Zweigstelle_1!E18+Zweigstelle_2!E18+Zweigstelle_3!E18+Zweigstelle_4!E18+Zweigstelle_5!E18+Zweigstelle_6!E18+Zweigstelle_7!E18+Zweigstelle_8!E18+Zweigstelle_9!E18</f>
        <v>3</v>
      </c>
      <c r="F19" s="35">
        <f t="shared" si="1"/>
        <v>2.9019573702462312E-4</v>
      </c>
      <c r="G19" s="23">
        <f t="shared" si="2"/>
        <v>3</v>
      </c>
      <c r="H19" s="24">
        <f t="shared" si="3"/>
        <v>0.68511440966932202</v>
      </c>
      <c r="I19" s="27">
        <f t="shared" si="4"/>
        <v>24.657534246575338</v>
      </c>
      <c r="J19" s="27">
        <f t="shared" si="5"/>
        <v>75.342465753424662</v>
      </c>
      <c r="K19" s="8">
        <f>Hauptstelle!K19+Zweigstelle_1!K18+Zweigstelle_2!K18+Zweigstelle_3!K18+Zweigstelle_4!K18+Zweigstelle_5!K18+Zweigstelle_6!K18+Zweigstelle_7!K18+Zweigstelle_8!K18+Zweigstelle_9!K18</f>
        <v>0</v>
      </c>
      <c r="L19" s="25">
        <f t="shared" si="6"/>
        <v>100</v>
      </c>
      <c r="N19" s="8">
        <f t="shared" si="7"/>
        <v>84</v>
      </c>
      <c r="O19" s="8">
        <f>'DVD Special Interest'!O13</f>
        <v>28</v>
      </c>
    </row>
    <row r="20" spans="1:15" x14ac:dyDescent="0.15">
      <c r="A20" s="8"/>
      <c r="B20" s="8" t="s">
        <v>58</v>
      </c>
      <c r="C20" s="8">
        <f>Hauptstelle!C20+Zweigstelle_1!C19+Zweigstelle_2!C19+Zweigstelle_3!C19+Zweigstelle_4!C19+Zweigstelle_5!C19+Zweigstelle_6!C19+Zweigstelle_7!C19+Zweigstelle_8!C19+Zweigstelle_9!C19</f>
        <v>103</v>
      </c>
      <c r="D20" s="35">
        <f t="shared" si="0"/>
        <v>4.3627984598897863E-2</v>
      </c>
      <c r="E20" s="8">
        <f>Hauptstelle!E20+Zweigstelle_1!E19+Zweigstelle_2!E19+Zweigstelle_3!E19+Zweigstelle_4!E19+Zweigstelle_5!E19+Zweigstelle_6!E19+Zweigstelle_7!E19+Zweigstelle_8!E19+Zweigstelle_9!E19</f>
        <v>1127</v>
      </c>
      <c r="F20" s="35">
        <f t="shared" si="1"/>
        <v>0.10901686520891675</v>
      </c>
      <c r="G20" s="23">
        <f t="shared" si="2"/>
        <v>10.941747572815533</v>
      </c>
      <c r="H20" s="24">
        <f t="shared" si="3"/>
        <v>2.4987829763667504</v>
      </c>
      <c r="I20" s="27">
        <f t="shared" si="4"/>
        <v>89.932171831360549</v>
      </c>
      <c r="J20" s="27">
        <f t="shared" si="5"/>
        <v>10.067828168639451</v>
      </c>
      <c r="K20" s="8">
        <f>Hauptstelle!K20+Zweigstelle_1!K19+Zweigstelle_2!K19+Zweigstelle_3!K19+Zweigstelle_4!K19+Zweigstelle_5!K19+Zweigstelle_6!K19+Zweigstelle_7!K19+Zweigstelle_8!K19+Zweigstelle_9!K19</f>
        <v>3</v>
      </c>
      <c r="L20" s="25">
        <f t="shared" si="6"/>
        <v>97.087378640776706</v>
      </c>
      <c r="N20" s="8">
        <f t="shared" si="7"/>
        <v>31556</v>
      </c>
      <c r="O20" s="8">
        <f>'DVD K+J'!O13</f>
        <v>28</v>
      </c>
    </row>
    <row r="21" spans="1:15" x14ac:dyDescent="0.15">
      <c r="A21" s="8"/>
      <c r="B21" s="8" t="s">
        <v>59</v>
      </c>
      <c r="C21" s="8">
        <f>Hauptstelle!C21+Zweigstelle_1!C20+Zweigstelle_2!C20+Zweigstelle_3!C20+Zweigstelle_4!C20+Zweigstelle_5!C20+Zweigstelle_6!C20+Zweigstelle_7!C20+Zweigstelle_8!C20+Zweigstelle_9!C20</f>
        <v>147</v>
      </c>
      <c r="D21" s="35">
        <f t="shared" si="0"/>
        <v>6.2265181903281425E-2</v>
      </c>
      <c r="E21" s="8">
        <f>Hauptstelle!E21+Zweigstelle_1!E20+Zweigstelle_2!E20+Zweigstelle_3!E20+Zweigstelle_4!E20+Zweigstelle_5!E20+Zweigstelle_6!E20+Zweigstelle_7!E20+Zweigstelle_8!E20+Zweigstelle_9!E20</f>
        <v>1216</v>
      </c>
      <c r="F21" s="35">
        <f t="shared" si="1"/>
        <v>0.1176260054073139</v>
      </c>
      <c r="G21" s="23">
        <f t="shared" si="2"/>
        <v>8.2721088435374153</v>
      </c>
      <c r="H21" s="24">
        <f t="shared" si="3"/>
        <v>1.8891136556868375</v>
      </c>
      <c r="I21" s="27">
        <f t="shared" si="4"/>
        <v>67.989935700307527</v>
      </c>
      <c r="J21" s="27">
        <f t="shared" si="5"/>
        <v>32.010064299692473</v>
      </c>
      <c r="K21" s="8">
        <f>Hauptstelle!K21+Zweigstelle_1!K20+Zweigstelle_2!K20+Zweigstelle_3!K20+Zweigstelle_4!K20+Zweigstelle_5!K20+Zweigstelle_6!K20+Zweigstelle_7!K20+Zweigstelle_8!K20+Zweigstelle_9!K20</f>
        <v>3</v>
      </c>
      <c r="L21" s="25">
        <f t="shared" si="6"/>
        <v>97.959183673469383</v>
      </c>
      <c r="N21" s="8">
        <f t="shared" si="7"/>
        <v>34048</v>
      </c>
      <c r="O21" s="8">
        <f>'DVD Spielfilme'!O13</f>
        <v>28</v>
      </c>
    </row>
    <row r="22" spans="1:15" x14ac:dyDescent="0.15">
      <c r="A22" s="8"/>
      <c r="B22" s="8" t="s">
        <v>83</v>
      </c>
      <c r="C22" s="8">
        <f>Hauptstelle!C22+Zweigstelle_1!C21+Zweigstelle_2!C21+Zweigstelle_3!C21+Zweigstelle_4!C21+Zweigstelle_5!C21+Zweigstelle_6!C21+Zweigstelle_7!C21+Zweigstelle_8!C21+Zweigstelle_9!C21</f>
        <v>371</v>
      </c>
      <c r="D22" s="35">
        <f t="shared" si="0"/>
        <v>0.15714545908923405</v>
      </c>
      <c r="E22" s="8">
        <f>Hauptstelle!E22+Zweigstelle_1!E21+Zweigstelle_2!E21+Zweigstelle_3!E21+Zweigstelle_4!E21+Zweigstelle_5!E21+Zweigstelle_6!E21+Zweigstelle_7!E21+Zweigstelle_8!E21+Zweigstelle_9!E21</f>
        <v>1164</v>
      </c>
      <c r="F22" s="35">
        <f t="shared" si="1"/>
        <v>0.11259594596555378</v>
      </c>
      <c r="G22" s="23">
        <f t="shared" si="2"/>
        <v>3.1374663072776281</v>
      </c>
      <c r="H22" s="24">
        <f t="shared" si="3"/>
        <v>0.71650779232263329</v>
      </c>
      <c r="I22" s="27">
        <f t="shared" si="4"/>
        <v>25.787394306391462</v>
      </c>
      <c r="J22" s="27">
        <f t="shared" si="5"/>
        <v>74.212605693608538</v>
      </c>
      <c r="K22" s="8">
        <f>Hauptstelle!K22+Zweigstelle_1!K21+Zweigstelle_2!K21+Zweigstelle_3!K21+Zweigstelle_4!K21+Zweigstelle_5!K21+Zweigstelle_6!K21+Zweigstelle_7!K21+Zweigstelle_8!K21+Zweigstelle_9!K21</f>
        <v>32</v>
      </c>
      <c r="L22" s="25">
        <f t="shared" si="6"/>
        <v>91.374663072776286</v>
      </c>
      <c r="N22" s="8">
        <f t="shared" si="7"/>
        <v>32592</v>
      </c>
      <c r="O22" s="8">
        <f>'VHS-Videos Special Interest'!O13</f>
        <v>28</v>
      </c>
    </row>
    <row r="23" spans="1:15" x14ac:dyDescent="0.15">
      <c r="A23" s="8"/>
      <c r="B23" s="8" t="s">
        <v>84</v>
      </c>
      <c r="C23" s="8">
        <f>Hauptstelle!C23+Zweigstelle_1!C22+Zweigstelle_2!C22+Zweigstelle_3!C22+Zweigstelle_4!C22+Zweigstelle_5!C22+Zweigstelle_6!C22+Zweigstelle_7!C22+Zweigstelle_8!C22+Zweigstelle_9!C22</f>
        <v>1014</v>
      </c>
      <c r="D23" s="35">
        <f t="shared" si="0"/>
        <v>0.4295026833328392</v>
      </c>
      <c r="E23" s="8">
        <f>Hauptstelle!E23+Zweigstelle_1!E22+Zweigstelle_2!E22+Zweigstelle_3!E22+Zweigstelle_4!E22+Zweigstelle_5!E22+Zweigstelle_6!E22+Zweigstelle_7!E22+Zweigstelle_8!E22+Zweigstelle_9!E22</f>
        <v>8904</v>
      </c>
      <c r="F23" s="35">
        <f t="shared" si="1"/>
        <v>0.86130094748908137</v>
      </c>
      <c r="G23" s="23">
        <f t="shared" si="2"/>
        <v>8.781065088757396</v>
      </c>
      <c r="H23" s="24">
        <f t="shared" si="3"/>
        <v>2.0053447415173049</v>
      </c>
      <c r="I23" s="27">
        <f t="shared" si="4"/>
        <v>72.173137715814207</v>
      </c>
      <c r="J23" s="27">
        <f t="shared" si="5"/>
        <v>27.82686228418579</v>
      </c>
      <c r="K23" s="8">
        <f>Hauptstelle!K23+Zweigstelle_1!K22+Zweigstelle_2!K22+Zweigstelle_3!K22+Zweigstelle_4!K22+Zweigstelle_5!K22+Zweigstelle_6!K22+Zweigstelle_7!K22+Zweigstelle_8!K22+Zweigstelle_9!K22</f>
        <v>95</v>
      </c>
      <c r="L23" s="25">
        <f t="shared" si="6"/>
        <v>90.631163708086788</v>
      </c>
      <c r="N23" s="8">
        <f t="shared" si="7"/>
        <v>249312</v>
      </c>
      <c r="O23" s="8">
        <f>'VHS-Videos K+J'!O13</f>
        <v>28</v>
      </c>
    </row>
    <row r="24" spans="1:15" x14ac:dyDescent="0.15">
      <c r="A24" s="8"/>
      <c r="B24" s="8" t="s">
        <v>82</v>
      </c>
      <c r="C24" s="8">
        <f>Hauptstelle!C24+Zweigstelle_1!C23+Zweigstelle_2!C23+Zweigstelle_3!C23+Zweigstelle_4!C23+Zweigstelle_5!C23+Zweigstelle_6!C23+Zweigstelle_7!C23+Zweigstelle_8!C23+Zweigstelle_9!C23</f>
        <v>2941</v>
      </c>
      <c r="D24" s="35">
        <f t="shared" si="0"/>
        <v>1.2457272107316371</v>
      </c>
      <c r="E24" s="8">
        <f>Hauptstelle!E24+Zweigstelle_1!E23+Zweigstelle_2!E23+Zweigstelle_3!E23+Zweigstelle_4!E23+Zweigstelle_5!E23+Zweigstelle_6!E23+Zweigstelle_7!E23+Zweigstelle_8!E23+Zweigstelle_9!E23</f>
        <v>34983</v>
      </c>
      <c r="F24" s="35">
        <f t="shared" si="1"/>
        <v>3.3839724894441301</v>
      </c>
      <c r="G24" s="23">
        <f t="shared" si="2"/>
        <v>11.894933696021761</v>
      </c>
      <c r="H24" s="24">
        <f t="shared" si="3"/>
        <v>2.7164634924018918</v>
      </c>
      <c r="I24" s="27">
        <f t="shared" si="4"/>
        <v>97.766578323466533</v>
      </c>
      <c r="J24" s="27">
        <f t="shared" si="5"/>
        <v>2.2334216765334656</v>
      </c>
      <c r="K24" s="8">
        <f>Hauptstelle!K24+Zweigstelle_1!K23+Zweigstelle_2!K23+Zweigstelle_3!K23+Zweigstelle_4!K23+Zweigstelle_5!K23+Zweigstelle_6!K23+Zweigstelle_7!K23+Zweigstelle_8!K23+Zweigstelle_9!K23</f>
        <v>356</v>
      </c>
      <c r="L24" s="25">
        <f t="shared" si="6"/>
        <v>87.895273716422992</v>
      </c>
      <c r="N24" s="8">
        <f t="shared" si="7"/>
        <v>979524</v>
      </c>
      <c r="O24" s="8">
        <f>'VHS-Videos Spielfilme'!O13</f>
        <v>28</v>
      </c>
    </row>
    <row r="25" spans="1:15" x14ac:dyDescent="0.15">
      <c r="A25" s="8"/>
      <c r="B25" s="8" t="s">
        <v>8</v>
      </c>
      <c r="C25" s="8">
        <f>Hauptstelle!C25+Zweigstelle_1!C24+Zweigstelle_2!C24+Zweigstelle_3!C24+Zweigstelle_4!C24+Zweigstelle_5!C24+Zweigstelle_6!C24+Zweigstelle_7!C24+Zweigstelle_8!C24+Zweigstelle_9!C24</f>
        <v>789</v>
      </c>
      <c r="D25" s="35">
        <f t="shared" si="0"/>
        <v>0.33419883348087781</v>
      </c>
      <c r="E25" s="8">
        <f>Hauptstelle!E25+Zweigstelle_1!E24+Zweigstelle_2!E24+Zweigstelle_3!E24+Zweigstelle_4!E24+Zweigstelle_5!E24+Zweigstelle_6!E24+Zweigstelle_7!E24+Zweigstelle_8!E24+Zweigstelle_9!E24</f>
        <v>675</v>
      </c>
      <c r="F25" s="35">
        <f t="shared" si="1"/>
        <v>6.5294040830540204E-2</v>
      </c>
      <c r="G25" s="23">
        <f t="shared" si="2"/>
        <v>0.85551330798479086</v>
      </c>
      <c r="H25" s="24">
        <f t="shared" si="3"/>
        <v>0.19537483165474961</v>
      </c>
      <c r="I25" s="27">
        <f t="shared" si="4"/>
        <v>7.0316162300119771</v>
      </c>
      <c r="J25" s="27">
        <f t="shared" si="5"/>
        <v>92.968383769988023</v>
      </c>
      <c r="K25" s="8">
        <f>Hauptstelle!K25+Zweigstelle_1!K24+Zweigstelle_2!K24+Zweigstelle_3!K24+Zweigstelle_4!K24+Zweigstelle_5!K24+Zweigstelle_6!K24+Zweigstelle_7!K24+Zweigstelle_8!K24+Zweigstelle_9!K24</f>
        <v>298</v>
      </c>
      <c r="L25" s="25">
        <f t="shared" si="6"/>
        <v>62.230671736375157</v>
      </c>
      <c r="N25" s="8">
        <f t="shared" si="7"/>
        <v>18900</v>
      </c>
      <c r="O25" s="8">
        <f>Karten!O13</f>
        <v>28</v>
      </c>
    </row>
    <row r="26" spans="1:15" x14ac:dyDescent="0.15">
      <c r="A26" s="8"/>
      <c r="B26" s="8" t="s">
        <v>72</v>
      </c>
      <c r="C26" s="8">
        <f>Hauptstelle!C26+Zweigstelle_1!C25+Zweigstelle_2!C25+Zweigstelle_3!C25+Zweigstelle_4!C25+Zweigstelle_5!C25+Zweigstelle_6!C25+Zweigstelle_7!C25+Zweigstelle_8!C25+Zweigstelle_9!C25</f>
        <v>0</v>
      </c>
      <c r="D26" s="35">
        <f t="shared" si="0"/>
        <v>0</v>
      </c>
      <c r="E26" s="8">
        <f>Hauptstelle!E26+Zweigstelle_1!E25+Zweigstelle_2!E25+Zweigstelle_3!E25+Zweigstelle_4!E25+Zweigstelle_5!E25+Zweigstelle_6!E25+Zweigstelle_7!E25+Zweigstelle_8!E25+Zweigstelle_9!E25</f>
        <v>0</v>
      </c>
      <c r="F26" s="35">
        <f t="shared" si="1"/>
        <v>0</v>
      </c>
      <c r="G26" s="23" t="e">
        <f t="shared" si="2"/>
        <v>#DIV/0!</v>
      </c>
      <c r="H26" s="24" t="e">
        <f t="shared" si="3"/>
        <v>#DIV/0!</v>
      </c>
      <c r="I26" s="27" t="e">
        <f t="shared" si="4"/>
        <v>#DIV/0!</v>
      </c>
      <c r="J26" s="27" t="e">
        <f t="shared" si="5"/>
        <v>#DIV/0!</v>
      </c>
      <c r="K26" s="8">
        <f>Hauptstelle!K26+Zweigstelle_1!K25+Zweigstelle_2!K25+Zweigstelle_3!K25+Zweigstelle_4!K25+Zweigstelle_5!K25+Zweigstelle_6!K25+Zweigstelle_7!K25+Zweigstelle_8!K25+Zweigstelle_9!K25</f>
        <v>0</v>
      </c>
      <c r="L26" s="25" t="e">
        <f t="shared" si="6"/>
        <v>#DIV/0!</v>
      </c>
      <c r="N26" s="8">
        <f t="shared" si="7"/>
        <v>0</v>
      </c>
      <c r="O26" s="8">
        <f>'N.N. 1'!O13</f>
        <v>28</v>
      </c>
    </row>
    <row r="27" spans="1:15" x14ac:dyDescent="0.15">
      <c r="B27" s="8" t="s">
        <v>73</v>
      </c>
      <c r="C27" s="8">
        <f>Hauptstelle!C27+Zweigstelle_1!C26+Zweigstelle_2!C26+Zweigstelle_3!C26+Zweigstelle_4!C26+Zweigstelle_5!C26+Zweigstelle_6!C26+Zweigstelle_7!C26+Zweigstelle_8!C26+Zweigstelle_9!C26</f>
        <v>0</v>
      </c>
      <c r="D27" s="35">
        <f t="shared" si="0"/>
        <v>0</v>
      </c>
      <c r="E27" s="8">
        <f>Hauptstelle!E27+Zweigstelle_1!E26+Zweigstelle_2!E26+Zweigstelle_3!E26+Zweigstelle_4!E26+Zweigstelle_5!E26+Zweigstelle_6!E26+Zweigstelle_7!E26+Zweigstelle_8!E26+Zweigstelle_9!E26</f>
        <v>0</v>
      </c>
      <c r="F27" s="35">
        <f t="shared" si="1"/>
        <v>0</v>
      </c>
      <c r="G27" s="23" t="e">
        <f t="shared" si="2"/>
        <v>#DIV/0!</v>
      </c>
      <c r="H27" s="24" t="e">
        <f t="shared" si="3"/>
        <v>#DIV/0!</v>
      </c>
      <c r="I27" s="27" t="e">
        <f t="shared" si="4"/>
        <v>#DIV/0!</v>
      </c>
      <c r="J27" s="27" t="e">
        <f t="shared" si="5"/>
        <v>#DIV/0!</v>
      </c>
      <c r="K27" s="8">
        <f>Hauptstelle!K27+Zweigstelle_1!K26+Zweigstelle_2!K26+Zweigstelle_3!K26+Zweigstelle_4!K26+Zweigstelle_5!K26+Zweigstelle_6!K26+Zweigstelle_7!K26+Zweigstelle_8!K26+Zweigstelle_9!K26</f>
        <v>0</v>
      </c>
      <c r="L27" s="25" t="e">
        <f t="shared" si="6"/>
        <v>#DIV/0!</v>
      </c>
      <c r="N27" s="8">
        <f t="shared" si="7"/>
        <v>0</v>
      </c>
      <c r="O27" s="8">
        <f>'N.N. 2'!O13</f>
        <v>28</v>
      </c>
    </row>
    <row r="28" spans="1:15" x14ac:dyDescent="0.15">
      <c r="B28" s="8" t="s">
        <v>62</v>
      </c>
      <c r="C28" s="8">
        <f>Hauptstelle!C28+Zweigstelle_1!C27+Zweigstelle_2!C27+Zweigstelle_3!C27+Zweigstelle_4!C27+Zweigstelle_5!C27+Zweigstelle_6!C27+Zweigstelle_7!C27+Zweigstelle_8!C27+Zweigstelle_9!C27</f>
        <v>15406</v>
      </c>
      <c r="D28" s="35">
        <f t="shared" si="0"/>
        <v>6.5255604925302952</v>
      </c>
      <c r="E28" s="8">
        <f>Hauptstelle!E28+Zweigstelle_1!E27+Zweigstelle_2!E27+Zweigstelle_3!E27+Zweigstelle_4!E27+Zweigstelle_5!E27+Zweigstelle_6!E27+Zweigstelle_7!E27+Zweigstelle_8!E27+Zweigstelle_9!E27</f>
        <v>82869</v>
      </c>
      <c r="F28" s="35">
        <f t="shared" si="1"/>
        <v>8.0160768438311649</v>
      </c>
      <c r="G28" s="23">
        <f t="shared" si="2"/>
        <v>5.3790081786317021</v>
      </c>
      <c r="H28" s="24">
        <f t="shared" si="3"/>
        <v>1.228412004303238</v>
      </c>
      <c r="I28" s="27">
        <f t="shared" si="4"/>
        <v>44.21102612574002</v>
      </c>
      <c r="J28" s="27">
        <f t="shared" si="5"/>
        <v>55.78897387425998</v>
      </c>
      <c r="K28" s="8">
        <f>Hauptstelle!K28+Zweigstelle_1!K27+Zweigstelle_2!K27+Zweigstelle_3!K27+Zweigstelle_4!K27+Zweigstelle_5!K27+Zweigstelle_6!K27+Zweigstelle_7!K27+Zweigstelle_8!K27+Zweigstelle_9!K27</f>
        <v>1564</v>
      </c>
      <c r="L28" s="25">
        <f t="shared" si="6"/>
        <v>89.84811112553551</v>
      </c>
      <c r="N28" s="8">
        <f t="shared" si="7"/>
        <v>2320332</v>
      </c>
      <c r="O28" s="8">
        <f>'Interessenkreis 1'!O13</f>
        <v>28</v>
      </c>
    </row>
    <row r="29" spans="1:15" x14ac:dyDescent="0.15">
      <c r="B29" s="8" t="s">
        <v>63</v>
      </c>
      <c r="C29" s="8">
        <f>Hauptstelle!C29+Zweigstelle_1!C28+Zweigstelle_2!C28+Zweigstelle_3!C28+Zweigstelle_4!C28+Zweigstelle_5!C28+Zweigstelle_6!C28+Zweigstelle_7!C28+Zweigstelle_8!C28+Zweigstelle_9!C28</f>
        <v>11987</v>
      </c>
      <c r="D29" s="35">
        <f t="shared" si="0"/>
        <v>5.077365547446492</v>
      </c>
      <c r="E29" s="8">
        <f>Hauptstelle!E29+Zweigstelle_1!E28+Zweigstelle_2!E28+Zweigstelle_3!E28+Zweigstelle_4!E28+Zweigstelle_5!E28+Zweigstelle_6!E28+Zweigstelle_7!E28+Zweigstelle_8!E28+Zweigstelle_9!E28</f>
        <v>87658</v>
      </c>
      <c r="F29" s="35">
        <f t="shared" si="1"/>
        <v>8.479325972034804</v>
      </c>
      <c r="G29" s="23">
        <f t="shared" si="2"/>
        <v>7.3127554851088679</v>
      </c>
      <c r="H29" s="24">
        <f t="shared" si="3"/>
        <v>1.6700247190788193</v>
      </c>
      <c r="I29" s="27">
        <f t="shared" si="4"/>
        <v>60.104839603634531</v>
      </c>
      <c r="J29" s="27">
        <f t="shared" si="5"/>
        <v>39.895160396365469</v>
      </c>
      <c r="K29" s="8">
        <f>Hauptstelle!K29+Zweigstelle_1!K28+Zweigstelle_2!K28+Zweigstelle_3!K28+Zweigstelle_4!K28+Zweigstelle_5!K28+Zweigstelle_6!K28+Zweigstelle_7!K28+Zweigstelle_8!K28+Zweigstelle_9!K28</f>
        <v>645</v>
      </c>
      <c r="L29" s="25">
        <f t="shared" si="6"/>
        <v>94.619170768332367</v>
      </c>
      <c r="N29" s="8">
        <f t="shared" si="7"/>
        <v>2454424</v>
      </c>
      <c r="O29" s="8">
        <f>'Interessenkreis 2'!O13</f>
        <v>28</v>
      </c>
    </row>
    <row r="30" spans="1:15" x14ac:dyDescent="0.15">
      <c r="B30" s="8" t="s">
        <v>64</v>
      </c>
      <c r="C30" s="8">
        <f>Hauptstelle!C30+Zweigstelle_1!C29+Zweigstelle_2!C29+Zweigstelle_3!C29+Zweigstelle_4!C29+Zweigstelle_5!C29+Zweigstelle_6!C29+Zweigstelle_7!C29+Zweigstelle_8!C29+Zweigstelle_9!C29</f>
        <v>9660</v>
      </c>
      <c r="D30" s="35">
        <f t="shared" si="0"/>
        <v>4.0917119536442073</v>
      </c>
      <c r="E30" s="8">
        <f>Hauptstelle!E30+Zweigstelle_1!E29+Zweigstelle_2!E29+Zweigstelle_3!E29+Zweigstelle_4!E29+Zweigstelle_5!E29+Zweigstelle_6!E29+Zweigstelle_7!E29+Zweigstelle_8!E29+Zweigstelle_9!E29</f>
        <v>98474</v>
      </c>
      <c r="F30" s="35">
        <f t="shared" si="1"/>
        <v>9.5255783359209119</v>
      </c>
      <c r="G30" s="23">
        <f t="shared" si="2"/>
        <v>10.193995859213251</v>
      </c>
      <c r="H30" s="24">
        <f t="shared" si="3"/>
        <v>2.3280178184187994</v>
      </c>
      <c r="I30" s="27">
        <f t="shared" si="4"/>
        <v>83.786267335999327</v>
      </c>
      <c r="J30" s="27">
        <f t="shared" si="5"/>
        <v>16.21373266400068</v>
      </c>
      <c r="K30" s="8">
        <f>Hauptstelle!K30+Zweigstelle_1!K29+Zweigstelle_2!K29+Zweigstelle_3!K29+Zweigstelle_4!K29+Zweigstelle_5!K29+Zweigstelle_6!K29+Zweigstelle_7!K29+Zweigstelle_8!K29+Zweigstelle_9!K29</f>
        <v>856</v>
      </c>
      <c r="L30" s="25">
        <f t="shared" si="6"/>
        <v>91.138716356107665</v>
      </c>
      <c r="N30" s="8">
        <f t="shared" si="7"/>
        <v>2757272</v>
      </c>
      <c r="O30" s="8">
        <f>'Interessenkreis 3'!O13</f>
        <v>28</v>
      </c>
    </row>
    <row r="31" spans="1:15" x14ac:dyDescent="0.15">
      <c r="B31" s="8" t="s">
        <v>65</v>
      </c>
      <c r="C31" s="8">
        <f>Hauptstelle!C31+Zweigstelle_1!C30+Zweigstelle_2!C30+Zweigstelle_3!C30+Zweigstelle_4!C30+Zweigstelle_5!C30+Zweigstelle_6!C30+Zweigstelle_7!C30+Zweigstelle_8!C30+Zweigstelle_9!C30</f>
        <v>5684</v>
      </c>
      <c r="D31" s="35">
        <f t="shared" si="0"/>
        <v>2.4075870335935479</v>
      </c>
      <c r="E31" s="8">
        <f>Hauptstelle!E31+Zweigstelle_1!E30+Zweigstelle_2!E30+Zweigstelle_3!E30+Zweigstelle_4!E30+Zweigstelle_5!E30+Zweigstelle_6!E30+Zweigstelle_7!E30+Zweigstelle_8!E30+Zweigstelle_9!E30</f>
        <v>43678</v>
      </c>
      <c r="F31" s="35">
        <f t="shared" si="1"/>
        <v>4.2250564672538289</v>
      </c>
      <c r="G31" s="23">
        <f t="shared" si="2"/>
        <v>7.6843771991555245</v>
      </c>
      <c r="H31" s="24">
        <f t="shared" si="3"/>
        <v>1.7548925161586115</v>
      </c>
      <c r="I31" s="27">
        <f t="shared" si="4"/>
        <v>63.15926465059335</v>
      </c>
      <c r="J31" s="27">
        <f t="shared" si="5"/>
        <v>36.84073534940665</v>
      </c>
      <c r="K31" s="8">
        <f>Hauptstelle!K31+Zweigstelle_1!K30+Zweigstelle_2!K30+Zweigstelle_3!K30+Zweigstelle_4!K30+Zweigstelle_5!K30+Zweigstelle_6!K30+Zweigstelle_7!K30+Zweigstelle_8!K30+Zweigstelle_9!K30</f>
        <v>345</v>
      </c>
      <c r="L31" s="25">
        <f t="shared" si="6"/>
        <v>93.930330752990855</v>
      </c>
      <c r="N31" s="8">
        <f t="shared" si="7"/>
        <v>1222984</v>
      </c>
      <c r="O31" s="8">
        <f>'Interessenkreis 4'!O13</f>
        <v>28</v>
      </c>
    </row>
    <row r="32" spans="1:15" x14ac:dyDescent="0.15">
      <c r="B32" s="8" t="s">
        <v>66</v>
      </c>
      <c r="C32" s="8">
        <f>Hauptstelle!C32+Zweigstelle_1!C31+Zweigstelle_2!C31+Zweigstelle_3!C31+Zweigstelle_4!C31+Zweigstelle_5!C31+Zweigstelle_6!C31+Zweigstelle_7!C31+Zweigstelle_8!C31+Zweigstelle_9!C31</f>
        <v>4256</v>
      </c>
      <c r="D32" s="35">
        <f t="shared" si="0"/>
        <v>1.8027252665330999</v>
      </c>
      <c r="E32" s="8">
        <f>Hauptstelle!E32+Zweigstelle_1!E31+Zweigstelle_2!E31+Zweigstelle_3!E31+Zweigstelle_4!E31+Zweigstelle_5!E31+Zweigstelle_6!E31+Zweigstelle_7!E31+Zweigstelle_8!E31+Zweigstelle_9!E31</f>
        <v>18729</v>
      </c>
      <c r="F32" s="35">
        <f t="shared" si="1"/>
        <v>1.8116919862447221</v>
      </c>
      <c r="G32" s="23">
        <f t="shared" si="2"/>
        <v>4.4006109022556394</v>
      </c>
      <c r="H32" s="24">
        <f t="shared" si="3"/>
        <v>1.0049739801610849</v>
      </c>
      <c r="I32" s="27">
        <f t="shared" si="4"/>
        <v>36.169404676073754</v>
      </c>
      <c r="J32" s="27">
        <f t="shared" si="5"/>
        <v>63.830595323926246</v>
      </c>
      <c r="K32" s="8">
        <f>Hauptstelle!K32+Zweigstelle_1!K31+Zweigstelle_2!K31+Zweigstelle_3!K31+Zweigstelle_4!K31+Zweigstelle_5!K31+Zweigstelle_6!K31+Zweigstelle_7!K31+Zweigstelle_8!K31+Zweigstelle_9!K31</f>
        <v>634</v>
      </c>
      <c r="L32" s="25">
        <f t="shared" si="6"/>
        <v>85.103383458646618</v>
      </c>
      <c r="N32" s="8">
        <f t="shared" si="7"/>
        <v>524412</v>
      </c>
      <c r="O32" s="8">
        <f>'Interessenkreis 5'!O13</f>
        <v>28</v>
      </c>
    </row>
    <row r="33" spans="1:15" x14ac:dyDescent="0.15">
      <c r="B33" s="8" t="s">
        <v>67</v>
      </c>
      <c r="C33" s="8">
        <f>Hauptstelle!C33+Zweigstelle_1!C32+Zweigstelle_2!C32+Zweigstelle_3!C32+Zweigstelle_4!C32+Zweigstelle_5!C32+Zweigstelle_6!C32+Zweigstelle_7!C32+Zweigstelle_8!C32+Zweigstelle_9!C32</f>
        <v>3678</v>
      </c>
      <c r="D33" s="35">
        <f t="shared" si="0"/>
        <v>1.5579002655800616</v>
      </c>
      <c r="E33" s="8">
        <f>Hauptstelle!E33+Zweigstelle_1!E32+Zweigstelle_2!E32+Zweigstelle_3!E32+Zweigstelle_4!E32+Zweigstelle_5!E32+Zweigstelle_6!E32+Zweigstelle_7!E32+Zweigstelle_8!E32+Zweigstelle_9!E32</f>
        <v>9837</v>
      </c>
      <c r="F33" s="35">
        <f t="shared" si="1"/>
        <v>0.9515518217037392</v>
      </c>
      <c r="G33" s="23">
        <f t="shared" si="2"/>
        <v>2.6745513866231647</v>
      </c>
      <c r="H33" s="24">
        <f t="shared" si="3"/>
        <v>0.61079123145886538</v>
      </c>
      <c r="I33" s="27">
        <f t="shared" si="4"/>
        <v>21.982614136628754</v>
      </c>
      <c r="J33" s="27">
        <f t="shared" si="5"/>
        <v>78.017385863371246</v>
      </c>
      <c r="K33" s="8">
        <f>Hauptstelle!K33+Zweigstelle_1!K32+Zweigstelle_2!K32+Zweigstelle_3!K32+Zweigstelle_4!K32+Zweigstelle_5!K32+Zweigstelle_6!K32+Zweigstelle_7!K32+Zweigstelle_8!K32+Zweigstelle_9!K32</f>
        <v>894</v>
      </c>
      <c r="L33" s="25">
        <f t="shared" si="6"/>
        <v>75.693311582381725</v>
      </c>
      <c r="N33" s="8">
        <f t="shared" si="7"/>
        <v>275436</v>
      </c>
      <c r="O33" s="8">
        <f>'Interessenkreis 6'!O13</f>
        <v>28</v>
      </c>
    </row>
    <row r="34" spans="1:15" x14ac:dyDescent="0.15">
      <c r="B34" s="8" t="s">
        <v>68</v>
      </c>
      <c r="C34" s="8">
        <f>Hauptstelle!C34+Zweigstelle_1!C33+Zweigstelle_2!C33+Zweigstelle_3!C33+Zweigstelle_4!C33+Zweigstelle_5!C33+Zweigstelle_6!C33+Zweigstelle_7!C33+Zweigstelle_8!C33+Zweigstelle_9!C33</f>
        <v>2098</v>
      </c>
      <c r="D34" s="35">
        <f t="shared" si="0"/>
        <v>0.88865545328628859</v>
      </c>
      <c r="E34" s="8">
        <f>Hauptstelle!E34+Zweigstelle_1!E33+Zweigstelle_2!E33+Zweigstelle_3!E33+Zweigstelle_4!E33+Zweigstelle_5!E33+Zweigstelle_6!E33+Zweigstelle_7!E33+Zweigstelle_8!E33+Zweigstelle_9!E33</f>
        <v>8393</v>
      </c>
      <c r="F34" s="35">
        <f t="shared" si="1"/>
        <v>0.81187094028255391</v>
      </c>
      <c r="G34" s="23">
        <f t="shared" si="2"/>
        <v>4.0004766444232605</v>
      </c>
      <c r="H34" s="24">
        <f t="shared" si="3"/>
        <v>0.91359473154665061</v>
      </c>
      <c r="I34" s="27">
        <f t="shared" si="4"/>
        <v>32.88062995416378</v>
      </c>
      <c r="J34" s="27">
        <f t="shared" si="5"/>
        <v>67.11937004583622</v>
      </c>
      <c r="K34" s="8">
        <f>Hauptstelle!K34+Zweigstelle_1!K33+Zweigstelle_2!K33+Zweigstelle_3!K33+Zweigstelle_4!K33+Zweigstelle_5!K33+Zweigstelle_6!K33+Zweigstelle_7!K33+Zweigstelle_8!K33+Zweigstelle_9!K33</f>
        <v>894</v>
      </c>
      <c r="L34" s="25">
        <f t="shared" si="6"/>
        <v>57.387988560533842</v>
      </c>
      <c r="N34" s="8">
        <f t="shared" si="7"/>
        <v>235004</v>
      </c>
      <c r="O34" s="8">
        <f>'Interessenkreis 7'!O13</f>
        <v>28</v>
      </c>
    </row>
    <row r="35" spans="1:15" x14ac:dyDescent="0.15">
      <c r="B35" s="8" t="s">
        <v>69</v>
      </c>
      <c r="C35" s="8">
        <f>Hauptstelle!C35+Zweigstelle_1!C34+Zweigstelle_2!C34+Zweigstelle_3!C34+Zweigstelle_4!C34+Zweigstelle_5!C34+Zweigstelle_6!C34+Zweigstelle_7!C34+Zweigstelle_8!C34+Zweigstelle_9!C34</f>
        <v>1345</v>
      </c>
      <c r="D35" s="35">
        <f t="shared" si="0"/>
        <v>0.56970523578172461</v>
      </c>
      <c r="E35" s="8">
        <f>Hauptstelle!E35+Zweigstelle_1!E34+Zweigstelle_2!E34+Zweigstelle_3!E34+Zweigstelle_4!E34+Zweigstelle_5!E34+Zweigstelle_6!E34+Zweigstelle_7!E34+Zweigstelle_8!E34+Zweigstelle_9!E34</f>
        <v>15632</v>
      </c>
      <c r="F35" s="35">
        <f t="shared" si="1"/>
        <v>1.5121132537229696</v>
      </c>
      <c r="G35" s="23">
        <f t="shared" si="2"/>
        <v>11.622304832713755</v>
      </c>
      <c r="H35" s="24">
        <f t="shared" si="3"/>
        <v>2.6542028381538638</v>
      </c>
      <c r="I35" s="27">
        <f t="shared" si="4"/>
        <v>95.525793145592516</v>
      </c>
      <c r="J35" s="27">
        <f t="shared" si="5"/>
        <v>4.4742068544074876</v>
      </c>
      <c r="K35" s="8">
        <f>Hauptstelle!K35+Zweigstelle_1!K34+Zweigstelle_2!K34+Zweigstelle_3!K34+Zweigstelle_4!K34+Zweigstelle_5!K34+Zweigstelle_6!K34+Zweigstelle_7!K34+Zweigstelle_8!K34+Zweigstelle_9!K34</f>
        <v>64</v>
      </c>
      <c r="L35" s="25">
        <f t="shared" si="6"/>
        <v>95.241635687732341</v>
      </c>
      <c r="N35" s="8">
        <f t="shared" si="7"/>
        <v>437696</v>
      </c>
      <c r="O35" s="8">
        <f>'Interessenkreis 8'!O13</f>
        <v>28</v>
      </c>
    </row>
    <row r="36" spans="1:15" x14ac:dyDescent="0.15">
      <c r="B36" s="8" t="s">
        <v>70</v>
      </c>
      <c r="C36" s="8">
        <f>Hauptstelle!C36+Zweigstelle_1!C35+Zweigstelle_2!C35+Zweigstelle_3!C35+Zweigstelle_4!C35+Zweigstelle_5!C35+Zweigstelle_6!C35+Zweigstelle_7!C35+Zweigstelle_8!C35+Zweigstelle_9!C35</f>
        <v>736</v>
      </c>
      <c r="D36" s="35">
        <f t="shared" si="0"/>
        <v>0.31174948218241577</v>
      </c>
      <c r="E36" s="8">
        <f>Hauptstelle!E36+Zweigstelle_1!E35+Zweigstelle_2!E35+Zweigstelle_3!E35+Zweigstelle_4!E35+Zweigstelle_5!E35+Zweigstelle_6!E35+Zweigstelle_7!E35+Zweigstelle_8!E35+Zweigstelle_9!E35</f>
        <v>2381</v>
      </c>
      <c r="F36" s="35">
        <f t="shared" si="1"/>
        <v>0.23031868328520921</v>
      </c>
      <c r="G36" s="23">
        <f t="shared" si="2"/>
        <v>3.2350543478260869</v>
      </c>
      <c r="H36" s="24">
        <f t="shared" si="3"/>
        <v>0.73879411658634775</v>
      </c>
      <c r="I36" s="27">
        <f t="shared" si="4"/>
        <v>26.589487790351413</v>
      </c>
      <c r="J36" s="27">
        <f t="shared" si="5"/>
        <v>73.410512209648587</v>
      </c>
      <c r="K36" s="8">
        <f>Hauptstelle!K36+Zweigstelle_1!K35+Zweigstelle_2!K35+Zweigstelle_3!K35+Zweigstelle_4!K35+Zweigstelle_5!K35+Zweigstelle_6!K35+Zweigstelle_7!K35+Zweigstelle_8!K35+Zweigstelle_9!K35</f>
        <v>283</v>
      </c>
      <c r="L36" s="25">
        <f t="shared" si="6"/>
        <v>61.548913043478258</v>
      </c>
      <c r="N36" s="8">
        <f t="shared" si="7"/>
        <v>66668</v>
      </c>
      <c r="O36" s="8">
        <f>'Interessenkreis 9'!O13</f>
        <v>28</v>
      </c>
    </row>
    <row r="37" spans="1:15" x14ac:dyDescent="0.15">
      <c r="B37" s="8" t="s">
        <v>71</v>
      </c>
      <c r="C37" s="8">
        <f>Hauptstelle!C37+Zweigstelle_1!C36+Zweigstelle_2!C36+Zweigstelle_3!C36+Zweigstelle_4!C36+Zweigstelle_5!C36+Zweigstelle_6!C36+Zweigstelle_7!C36+Zweigstelle_8!C36+Zweigstelle_9!C36</f>
        <v>245</v>
      </c>
      <c r="D37" s="35">
        <f t="shared" si="0"/>
        <v>0.10377530317213568</v>
      </c>
      <c r="E37" s="8">
        <f>Hauptstelle!E37+Zweigstelle_1!E36+Zweigstelle_2!E36+Zweigstelle_3!E36+Zweigstelle_4!E36+Zweigstelle_5!E36+Zweigstelle_6!E36+Zweigstelle_7!E36+Zweigstelle_8!E36+Zweigstelle_9!E36</f>
        <v>456</v>
      </c>
      <c r="F37" s="35">
        <f t="shared" si="1"/>
        <v>4.4109752027742713E-2</v>
      </c>
      <c r="G37" s="23">
        <f t="shared" si="2"/>
        <v>1.8612244897959183</v>
      </c>
      <c r="H37" s="24">
        <f t="shared" si="3"/>
        <v>0.4250505725295386</v>
      </c>
      <c r="I37" s="27">
        <f t="shared" si="4"/>
        <v>15.297735532569178</v>
      </c>
      <c r="J37" s="27">
        <f t="shared" si="5"/>
        <v>84.702264467430822</v>
      </c>
      <c r="K37" s="8">
        <f>Hauptstelle!K37+Zweigstelle_1!K36+Zweigstelle_2!K36+Zweigstelle_3!K36+Zweigstelle_4!K36+Zweigstelle_5!K36+Zweigstelle_6!K36+Zweigstelle_7!K36+Zweigstelle_8!K36+Zweigstelle_9!K36</f>
        <v>87</v>
      </c>
      <c r="L37" s="25">
        <f t="shared" si="6"/>
        <v>64.489795918367349</v>
      </c>
      <c r="N37" s="8">
        <f t="shared" si="7"/>
        <v>12768</v>
      </c>
      <c r="O37" s="8">
        <f>'Interessenkreis 10'!O13</f>
        <v>28</v>
      </c>
    </row>
    <row r="38" spans="1:15" x14ac:dyDescent="0.15">
      <c r="A38" s="8"/>
      <c r="B38" s="8" t="s">
        <v>9</v>
      </c>
      <c r="C38" s="8">
        <f>SUM(C3:C37)</f>
        <v>236087</v>
      </c>
      <c r="E38" s="8">
        <f>SUM(E3:E37)</f>
        <v>1033785</v>
      </c>
      <c r="F38" s="37"/>
      <c r="G38" s="30">
        <f>E38/C38</f>
        <v>4.3788306852982162</v>
      </c>
      <c r="H38" s="18"/>
      <c r="I38" s="18"/>
      <c r="J38" s="19"/>
      <c r="K38" s="18">
        <f>SUM(K3:K37)</f>
        <v>41618</v>
      </c>
      <c r="L38" s="25">
        <f t="shared" si="6"/>
        <v>82.371752786049214</v>
      </c>
      <c r="N38" s="8">
        <f>SUM(N3:N37)</f>
        <v>28970704</v>
      </c>
      <c r="O38" s="8">
        <f>IF(E37=0,SUM(O3:O37)/35,N37/E37)</f>
        <v>28</v>
      </c>
    </row>
    <row r="39" spans="1:15" x14ac:dyDescent="0.15">
      <c r="A39" s="8"/>
    </row>
    <row r="40" spans="1:15" x14ac:dyDescent="0.15">
      <c r="A40" s="8"/>
    </row>
    <row r="41" spans="1:15" x14ac:dyDescent="0.15">
      <c r="A41" s="8"/>
    </row>
    <row r="42" spans="1:15" x14ac:dyDescent="0.15">
      <c r="A42" s="8"/>
    </row>
    <row r="43" spans="1:15" x14ac:dyDescent="0.15">
      <c r="A43" s="8"/>
    </row>
    <row r="44" spans="1:15" x14ac:dyDescent="0.15">
      <c r="A44" s="8"/>
    </row>
    <row r="45" spans="1:15" x14ac:dyDescent="0.15">
      <c r="A45" s="8"/>
    </row>
    <row r="46" spans="1:15" x14ac:dyDescent="0.15">
      <c r="A46" s="8"/>
    </row>
    <row r="47" spans="1:15" x14ac:dyDescent="0.15">
      <c r="A47" s="8"/>
    </row>
    <row r="48" spans="1:15" x14ac:dyDescent="0.15">
      <c r="A48" s="8"/>
    </row>
    <row r="49" spans="1:1" x14ac:dyDescent="0.15">
      <c r="A49" s="8"/>
    </row>
  </sheetData>
  <phoneticPr fontId="0" type="noConversion"/>
  <printOptions gridLines="1"/>
  <pageMargins left="0.78740157480314965" right="0.78740157480314965" top="0.98425196850393704" bottom="0.98425196850393704" header="0.51181102362204722" footer="0.51181102362204722"/>
  <pageSetup paperSize="9" orientation="landscape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workbookViewId="0">
      <selection activeCell="A4" sqref="A4"/>
    </sheetView>
  </sheetViews>
  <sheetFormatPr baseColWidth="10" defaultColWidth="11.5" defaultRowHeight="11" x14ac:dyDescent="0.15"/>
  <cols>
    <col min="1" max="1" width="2.6640625" style="9" customWidth="1"/>
    <col min="2" max="2" width="17.5" style="9" bestFit="1" customWidth="1"/>
    <col min="3" max="3" width="6.6640625" style="11" bestFit="1" customWidth="1"/>
    <col min="4" max="4" width="11.1640625" style="9" bestFit="1" customWidth="1"/>
    <col min="5" max="5" width="7.83203125" style="6" bestFit="1" customWidth="1"/>
    <col min="6" max="6" width="9.6640625" style="9" bestFit="1" customWidth="1"/>
    <col min="7" max="7" width="6.1640625" style="9" bestFit="1" customWidth="1"/>
    <col min="8" max="8" width="7" style="10" bestFit="1" customWidth="1"/>
    <col min="9" max="9" width="8.33203125" style="9" bestFit="1" customWidth="1"/>
    <col min="10" max="10" width="12.33203125" style="9" bestFit="1" customWidth="1"/>
    <col min="11" max="11" width="7.1640625" style="9" bestFit="1" customWidth="1"/>
    <col min="12" max="12" width="12.6640625" style="9" bestFit="1" customWidth="1"/>
    <col min="13" max="16384" width="11.5" style="9"/>
  </cols>
  <sheetData>
    <row r="1" spans="1:15" x14ac:dyDescent="0.15">
      <c r="A1" s="38"/>
      <c r="B1" s="38" t="s">
        <v>2</v>
      </c>
    </row>
    <row r="2" spans="1:15" x14ac:dyDescent="0.15">
      <c r="B2" s="9" t="s">
        <v>10</v>
      </c>
      <c r="C2" s="11" t="s">
        <v>42</v>
      </c>
      <c r="D2" s="9" t="s">
        <v>85</v>
      </c>
      <c r="E2" s="11" t="s">
        <v>11</v>
      </c>
      <c r="F2" s="11" t="s">
        <v>86</v>
      </c>
      <c r="G2" s="20" t="s">
        <v>74</v>
      </c>
      <c r="H2" s="11" t="s">
        <v>75</v>
      </c>
      <c r="I2" s="11" t="s">
        <v>77</v>
      </c>
      <c r="J2" s="29" t="s">
        <v>76</v>
      </c>
      <c r="K2" s="11" t="s">
        <v>79</v>
      </c>
      <c r="L2" s="11" t="s">
        <v>78</v>
      </c>
      <c r="N2" s="4" t="s">
        <v>94</v>
      </c>
      <c r="O2" s="46" t="s">
        <v>95</v>
      </c>
    </row>
    <row r="3" spans="1:15" x14ac:dyDescent="0.15">
      <c r="B3" s="9" t="s">
        <v>92</v>
      </c>
      <c r="C3" s="11">
        <f>'Sachbücher Hauptstelle'!C25</f>
        <v>52357</v>
      </c>
      <c r="D3" s="4">
        <f t="shared" ref="D3:D12" si="0">C3/$C$13*100</f>
        <v>79.957544936699193</v>
      </c>
      <c r="E3" s="11">
        <f>'Sachbücher Hauptstelle'!E25</f>
        <v>153777</v>
      </c>
      <c r="F3" s="39">
        <f t="shared" ref="F3:F12" si="1">E3/$E$13*100</f>
        <v>82.726954837668458</v>
      </c>
      <c r="G3" s="31">
        <f t="shared" ref="G3:G12" si="2">E3/C3</f>
        <v>2.9370857764959797</v>
      </c>
      <c r="H3" s="24">
        <f t="shared" ref="H3:H12" si="3">F3/D3</f>
        <v>1.0346360046842578</v>
      </c>
      <c r="I3" s="32">
        <f t="shared" ref="I3:I12" si="4">100-(((365-(G3*O3))*100)/365)</f>
        <v>22.531068970380105</v>
      </c>
      <c r="J3" s="32">
        <f t="shared" ref="J3:J13" si="5">((365-(G3*O3))*100)/365</f>
        <v>77.468931029619895</v>
      </c>
      <c r="K3" s="11">
        <f>'Sachbücher Hauptstelle'!K25</f>
        <v>9522</v>
      </c>
      <c r="L3" s="33">
        <f t="shared" ref="L3:L13" si="6">100-(K3/C3*100)</f>
        <v>81.813320090914303</v>
      </c>
      <c r="N3" s="4">
        <f>'Sachbücher Hauptstelle'!B25*E3</f>
        <v>4305756</v>
      </c>
      <c r="O3" s="4">
        <f>'Sachbücher Hauptstelle'!B25</f>
        <v>28</v>
      </c>
    </row>
    <row r="4" spans="1:15" x14ac:dyDescent="0.15">
      <c r="B4" s="9" t="s">
        <v>12</v>
      </c>
      <c r="C4" s="11">
        <f>Zweigstelle_1!$C$2</f>
        <v>3786</v>
      </c>
      <c r="D4" s="4">
        <f t="shared" si="0"/>
        <v>5.7818298437714759</v>
      </c>
      <c r="E4" s="11">
        <f>Zweigstelle_1!$E$2</f>
        <v>9087</v>
      </c>
      <c r="F4" s="39">
        <f t="shared" si="1"/>
        <v>4.8885063345616917</v>
      </c>
      <c r="G4" s="31">
        <f t="shared" si="2"/>
        <v>2.4001584786053884</v>
      </c>
      <c r="H4" s="24">
        <f t="shared" si="3"/>
        <v>0.84549467325259942</v>
      </c>
      <c r="I4" s="32">
        <f t="shared" si="4"/>
        <v>18.412174630397502</v>
      </c>
      <c r="J4" s="32">
        <f t="shared" si="5"/>
        <v>81.587825369602498</v>
      </c>
      <c r="K4" s="11">
        <f>Zweigstelle_1!$K$2</f>
        <v>654</v>
      </c>
      <c r="L4" s="33">
        <f t="shared" si="6"/>
        <v>82.725832012678296</v>
      </c>
      <c r="N4" s="4">
        <f>Zweigstelle_1!$B$2*E4</f>
        <v>254436</v>
      </c>
      <c r="O4" s="4">
        <f>Zweigstelle_1!$B$2</f>
        <v>28</v>
      </c>
    </row>
    <row r="5" spans="1:15" x14ac:dyDescent="0.15">
      <c r="B5" s="9" t="s">
        <v>13</v>
      </c>
      <c r="C5" s="11">
        <f>Zweigstelle_2!$C$2</f>
        <v>5436</v>
      </c>
      <c r="D5" s="4">
        <f t="shared" si="0"/>
        <v>8.3016447519127698</v>
      </c>
      <c r="E5" s="11">
        <f>Zweigstelle_2!$E$2</f>
        <v>8800</v>
      </c>
      <c r="F5" s="39">
        <f t="shared" si="1"/>
        <v>4.7341097990693175</v>
      </c>
      <c r="G5" s="31">
        <f t="shared" si="2"/>
        <v>1.6188373804267844</v>
      </c>
      <c r="H5" s="24">
        <f t="shared" si="3"/>
        <v>0.57026166989120297</v>
      </c>
      <c r="I5" s="32">
        <f t="shared" si="4"/>
        <v>12.418478534780817</v>
      </c>
      <c r="J5" s="32">
        <f t="shared" si="5"/>
        <v>87.581521465219183</v>
      </c>
      <c r="K5" s="11">
        <f>Zweigstelle_2!$K$2</f>
        <v>1234</v>
      </c>
      <c r="L5" s="33">
        <f t="shared" si="6"/>
        <v>77.299484915378954</v>
      </c>
      <c r="N5" s="4">
        <f>Zweigstelle_2!$B$2*E5</f>
        <v>246400</v>
      </c>
      <c r="O5" s="4">
        <f>Zweigstelle_2!$B$2</f>
        <v>28</v>
      </c>
    </row>
    <row r="6" spans="1:15" x14ac:dyDescent="0.15">
      <c r="B6" s="9" t="s">
        <v>14</v>
      </c>
      <c r="C6" s="11">
        <f>Zweigstelle_3!$C$2</f>
        <v>2134</v>
      </c>
      <c r="D6" s="4">
        <f t="shared" si="0"/>
        <v>3.2589606145294057</v>
      </c>
      <c r="E6" s="11">
        <f>Zweigstelle_3!$E$2</f>
        <v>9845</v>
      </c>
      <c r="F6" s="39">
        <f t="shared" si="1"/>
        <v>5.2962853377087979</v>
      </c>
      <c r="G6" s="31">
        <f t="shared" si="2"/>
        <v>4.6134020618556697</v>
      </c>
      <c r="H6" s="24">
        <f t="shared" si="3"/>
        <v>1.6251455491963906</v>
      </c>
      <c r="I6" s="32">
        <f t="shared" si="4"/>
        <v>35.390481570399658</v>
      </c>
      <c r="J6" s="32">
        <f t="shared" si="5"/>
        <v>64.609518429600342</v>
      </c>
      <c r="K6" s="11">
        <f>Zweigstelle_3!$K$2</f>
        <v>98</v>
      </c>
      <c r="L6" s="33">
        <f t="shared" si="6"/>
        <v>95.407685098406745</v>
      </c>
      <c r="N6" s="4">
        <f>Zweigstelle_3!$B$2*E6</f>
        <v>275660</v>
      </c>
      <c r="O6" s="4">
        <f>Zweigstelle_3!$B$2</f>
        <v>28</v>
      </c>
    </row>
    <row r="7" spans="1:15" x14ac:dyDescent="0.15">
      <c r="B7" s="9" t="s">
        <v>15</v>
      </c>
      <c r="C7" s="11">
        <f>Zweigstelle_4!$C$2</f>
        <v>1768</v>
      </c>
      <c r="D7" s="4">
        <f t="shared" si="0"/>
        <v>2.7000198530871553</v>
      </c>
      <c r="E7" s="11">
        <f>Zweigstelle_4!$E$2</f>
        <v>4376</v>
      </c>
      <c r="F7" s="39">
        <f t="shared" si="1"/>
        <v>2.3541436909917421</v>
      </c>
      <c r="G7" s="31">
        <f t="shared" si="2"/>
        <v>2.4751131221719458</v>
      </c>
      <c r="H7" s="24">
        <f t="shared" si="3"/>
        <v>0.87189865967098557</v>
      </c>
      <c r="I7" s="32">
        <f t="shared" si="4"/>
        <v>18.987169156387523</v>
      </c>
      <c r="J7" s="32">
        <f t="shared" si="5"/>
        <v>81.012830843612477</v>
      </c>
      <c r="K7" s="11">
        <f>Zweigstelle_4!$K$2</f>
        <v>765</v>
      </c>
      <c r="L7" s="33">
        <f t="shared" si="6"/>
        <v>56.730769230769226</v>
      </c>
      <c r="N7" s="4">
        <f>Zweigstelle_4!$B$2*E7</f>
        <v>122528</v>
      </c>
      <c r="O7" s="4">
        <f>Zweigstelle_4!$B$2</f>
        <v>28</v>
      </c>
    </row>
    <row r="8" spans="1:15" x14ac:dyDescent="0.15">
      <c r="B8" s="9" t="s">
        <v>16</v>
      </c>
      <c r="C8" s="11">
        <f>Zweigstelle_5!$C$2</f>
        <v>0</v>
      </c>
      <c r="D8" s="4">
        <f t="shared" si="0"/>
        <v>0</v>
      </c>
      <c r="E8" s="11">
        <f>Zweigstelle_5!$E$2</f>
        <v>0</v>
      </c>
      <c r="F8" s="39">
        <f t="shared" si="1"/>
        <v>0</v>
      </c>
      <c r="G8" s="31" t="e">
        <f t="shared" si="2"/>
        <v>#DIV/0!</v>
      </c>
      <c r="H8" s="24" t="e">
        <f t="shared" si="3"/>
        <v>#DIV/0!</v>
      </c>
      <c r="I8" s="32" t="e">
        <f t="shared" si="4"/>
        <v>#DIV/0!</v>
      </c>
      <c r="J8" s="32" t="e">
        <f t="shared" si="5"/>
        <v>#DIV/0!</v>
      </c>
      <c r="K8" s="11">
        <f>Zweigstelle_5!$K$2</f>
        <v>0</v>
      </c>
      <c r="L8" s="33" t="e">
        <f t="shared" si="6"/>
        <v>#DIV/0!</v>
      </c>
      <c r="N8" s="4">
        <f>Zweigstelle_5!$B$2*E8</f>
        <v>0</v>
      </c>
      <c r="O8" s="4">
        <f>Zweigstelle_5!$B$2</f>
        <v>28</v>
      </c>
    </row>
    <row r="9" spans="1:15" x14ac:dyDescent="0.15">
      <c r="B9" s="9" t="s">
        <v>17</v>
      </c>
      <c r="C9" s="11">
        <f>Zweigstelle_6!$C$2</f>
        <v>0</v>
      </c>
      <c r="D9" s="4">
        <f t="shared" si="0"/>
        <v>0</v>
      </c>
      <c r="E9" s="11">
        <f>Zweigstelle_6!$E$2</f>
        <v>0</v>
      </c>
      <c r="F9" s="39">
        <f t="shared" si="1"/>
        <v>0</v>
      </c>
      <c r="G9" s="31" t="e">
        <f t="shared" si="2"/>
        <v>#DIV/0!</v>
      </c>
      <c r="H9" s="24" t="e">
        <f t="shared" si="3"/>
        <v>#DIV/0!</v>
      </c>
      <c r="I9" s="32" t="e">
        <f t="shared" si="4"/>
        <v>#DIV/0!</v>
      </c>
      <c r="J9" s="32" t="e">
        <f t="shared" si="5"/>
        <v>#DIV/0!</v>
      </c>
      <c r="K9" s="11">
        <f>Zweigstelle_6!$K$2</f>
        <v>0</v>
      </c>
      <c r="L9" s="33" t="e">
        <f t="shared" si="6"/>
        <v>#DIV/0!</v>
      </c>
      <c r="N9" s="4">
        <f>Zweigstelle_6!$B$2*E9</f>
        <v>0</v>
      </c>
      <c r="O9" s="4">
        <f>Zweigstelle_6!$B$2</f>
        <v>28</v>
      </c>
    </row>
    <row r="10" spans="1:15" x14ac:dyDescent="0.15">
      <c r="B10" s="9" t="s">
        <v>18</v>
      </c>
      <c r="C10" s="11">
        <f>Zweigstelle_7!$C$2</f>
        <v>0</v>
      </c>
      <c r="D10" s="4">
        <f t="shared" si="0"/>
        <v>0</v>
      </c>
      <c r="E10" s="11">
        <f>Zweigstelle_7!$E$2</f>
        <v>0</v>
      </c>
      <c r="F10" s="39">
        <f t="shared" si="1"/>
        <v>0</v>
      </c>
      <c r="G10" s="31" t="e">
        <f t="shared" si="2"/>
        <v>#DIV/0!</v>
      </c>
      <c r="H10" s="24" t="e">
        <f t="shared" si="3"/>
        <v>#DIV/0!</v>
      </c>
      <c r="I10" s="32" t="e">
        <f t="shared" si="4"/>
        <v>#DIV/0!</v>
      </c>
      <c r="J10" s="32" t="e">
        <f t="shared" si="5"/>
        <v>#DIV/0!</v>
      </c>
      <c r="K10" s="11">
        <f>Zweigstelle_7!$K$2</f>
        <v>0</v>
      </c>
      <c r="L10" s="33" t="e">
        <f t="shared" si="6"/>
        <v>#DIV/0!</v>
      </c>
      <c r="N10" s="4">
        <f>Zweigstelle_7!$B$2*E10</f>
        <v>0</v>
      </c>
      <c r="O10" s="4">
        <f>Zweigstelle_7!$B$2</f>
        <v>28</v>
      </c>
    </row>
    <row r="11" spans="1:15" x14ac:dyDescent="0.15">
      <c r="B11" s="9" t="s">
        <v>19</v>
      </c>
      <c r="C11" s="11">
        <f>Zweigstelle_8!$C$2</f>
        <v>0</v>
      </c>
      <c r="D11" s="4">
        <f t="shared" si="0"/>
        <v>0</v>
      </c>
      <c r="E11" s="11">
        <f>Zweigstelle_8!$E$2</f>
        <v>0</v>
      </c>
      <c r="F11" s="39">
        <f t="shared" si="1"/>
        <v>0</v>
      </c>
      <c r="G11" s="31" t="e">
        <f t="shared" si="2"/>
        <v>#DIV/0!</v>
      </c>
      <c r="H11" s="24" t="e">
        <f t="shared" si="3"/>
        <v>#DIV/0!</v>
      </c>
      <c r="I11" s="32" t="e">
        <f t="shared" si="4"/>
        <v>#DIV/0!</v>
      </c>
      <c r="J11" s="32" t="e">
        <f t="shared" si="5"/>
        <v>#DIV/0!</v>
      </c>
      <c r="K11" s="11">
        <f>Zweigstelle_8!$K$2</f>
        <v>0</v>
      </c>
      <c r="L11" s="33" t="e">
        <f t="shared" si="6"/>
        <v>#DIV/0!</v>
      </c>
      <c r="N11" s="4">
        <f>Zweigstelle_8!$B$2*E11</f>
        <v>0</v>
      </c>
      <c r="O11" s="4">
        <f>Zweigstelle_8!$B$2</f>
        <v>28</v>
      </c>
    </row>
    <row r="12" spans="1:15" x14ac:dyDescent="0.15">
      <c r="B12" s="9" t="s">
        <v>20</v>
      </c>
      <c r="C12" s="11">
        <f>Zweigstelle_9!$C$2</f>
        <v>0</v>
      </c>
      <c r="D12" s="4">
        <f t="shared" si="0"/>
        <v>0</v>
      </c>
      <c r="E12" s="11">
        <f>Zweigstelle_9!$E$2</f>
        <v>0</v>
      </c>
      <c r="F12" s="39">
        <f t="shared" si="1"/>
        <v>0</v>
      </c>
      <c r="G12" s="31" t="e">
        <f t="shared" si="2"/>
        <v>#DIV/0!</v>
      </c>
      <c r="H12" s="24" t="e">
        <f t="shared" si="3"/>
        <v>#DIV/0!</v>
      </c>
      <c r="I12" s="32" t="e">
        <f t="shared" si="4"/>
        <v>#DIV/0!</v>
      </c>
      <c r="J12" s="32" t="e">
        <f t="shared" si="5"/>
        <v>#DIV/0!</v>
      </c>
      <c r="K12" s="11">
        <f>Zweigstelle_9!$K$2</f>
        <v>0</v>
      </c>
      <c r="L12" s="33" t="e">
        <f t="shared" si="6"/>
        <v>#DIV/0!</v>
      </c>
      <c r="N12" s="4">
        <f>Zweigstelle_9!$B$2*E12</f>
        <v>0</v>
      </c>
      <c r="O12" s="4">
        <f>Zweigstelle_9!$B$2</f>
        <v>28</v>
      </c>
    </row>
    <row r="13" spans="1:15" x14ac:dyDescent="0.15">
      <c r="B13" s="9" t="s">
        <v>9</v>
      </c>
      <c r="C13" s="11">
        <f>SUM(C3:C12)</f>
        <v>65481</v>
      </c>
      <c r="D13" s="4"/>
      <c r="E13" s="11">
        <f>SUM(E3:E12)</f>
        <v>185885</v>
      </c>
      <c r="F13" s="39"/>
      <c r="G13" s="31">
        <f>E13/C13</f>
        <v>2.8387623890899651</v>
      </c>
      <c r="H13" s="24"/>
      <c r="I13" s="32">
        <f>100-(((365-(G13*O3))*100)/365)</f>
        <v>21.776807368361375</v>
      </c>
      <c r="J13" s="32">
        <f t="shared" si="5"/>
        <v>78.223192631638625</v>
      </c>
      <c r="K13" s="11">
        <f>SUM(K3:K12)</f>
        <v>12273</v>
      </c>
      <c r="L13" s="33">
        <f t="shared" si="6"/>
        <v>81.257158565079948</v>
      </c>
      <c r="N13" s="4">
        <f>SUM(N3:N12)</f>
        <v>5204780</v>
      </c>
      <c r="O13" s="9">
        <f>IF(E13=0,(SUM(O3:O12))/10,N13/E13)</f>
        <v>28</v>
      </c>
    </row>
    <row r="14" spans="1:15" x14ac:dyDescent="0.15">
      <c r="D14" s="4"/>
      <c r="E14" s="11"/>
      <c r="F14" s="39"/>
      <c r="G14" s="31"/>
      <c r="H14" s="24"/>
      <c r="I14" s="32"/>
      <c r="J14" s="32"/>
      <c r="K14" s="11"/>
      <c r="L14" s="33"/>
      <c r="N14" s="4"/>
    </row>
    <row r="15" spans="1:15" x14ac:dyDescent="0.15">
      <c r="D15" s="4"/>
      <c r="E15" s="11"/>
      <c r="F15" s="39"/>
      <c r="G15" s="31"/>
      <c r="H15" s="24"/>
      <c r="I15" s="32"/>
      <c r="J15" s="32"/>
      <c r="K15" s="11"/>
      <c r="L15" s="33"/>
      <c r="N15" s="4"/>
    </row>
    <row r="16" spans="1:15" x14ac:dyDescent="0.15">
      <c r="D16" s="4"/>
      <c r="E16" s="11"/>
      <c r="F16" s="39"/>
      <c r="G16" s="31"/>
      <c r="H16" s="24"/>
      <c r="I16" s="32"/>
      <c r="J16" s="32"/>
      <c r="K16" s="11"/>
      <c r="L16" s="33"/>
      <c r="N16" s="4"/>
    </row>
    <row r="17" spans="4:14" x14ac:dyDescent="0.15">
      <c r="D17" s="4"/>
      <c r="E17" s="11"/>
      <c r="F17" s="39"/>
      <c r="G17" s="31"/>
      <c r="H17" s="24"/>
      <c r="I17" s="32"/>
      <c r="J17" s="32"/>
      <c r="K17" s="11"/>
      <c r="L17" s="33"/>
      <c r="N17" s="4"/>
    </row>
    <row r="18" spans="4:14" x14ac:dyDescent="0.15">
      <c r="D18" s="4"/>
      <c r="E18" s="11"/>
      <c r="F18" s="39"/>
      <c r="G18" s="31"/>
      <c r="H18" s="24"/>
      <c r="I18" s="32"/>
      <c r="J18" s="32"/>
      <c r="K18" s="11"/>
      <c r="L18" s="33"/>
      <c r="N18" s="4"/>
    </row>
    <row r="19" spans="4:14" x14ac:dyDescent="0.15">
      <c r="D19" s="4"/>
      <c r="E19" s="11"/>
      <c r="F19" s="39"/>
      <c r="G19" s="31"/>
      <c r="H19" s="24"/>
      <c r="I19" s="32"/>
      <c r="J19" s="32"/>
      <c r="K19" s="11"/>
      <c r="L19" s="33"/>
      <c r="N19" s="4"/>
    </row>
    <row r="20" spans="4:14" x14ac:dyDescent="0.15">
      <c r="D20" s="4"/>
      <c r="E20" s="11"/>
      <c r="F20" s="39"/>
      <c r="G20" s="31"/>
      <c r="H20" s="24"/>
      <c r="I20" s="32"/>
      <c r="J20" s="32"/>
      <c r="K20" s="11"/>
      <c r="L20" s="33"/>
      <c r="N20" s="4"/>
    </row>
    <row r="21" spans="4:14" x14ac:dyDescent="0.15">
      <c r="D21" s="4"/>
      <c r="E21" s="11"/>
      <c r="F21" s="39"/>
      <c r="G21" s="31"/>
      <c r="H21" s="24"/>
      <c r="I21" s="32"/>
      <c r="J21" s="32"/>
      <c r="K21" s="11"/>
      <c r="L21" s="33"/>
      <c r="N21" s="4"/>
    </row>
    <row r="22" spans="4:14" x14ac:dyDescent="0.15">
      <c r="D22" s="4"/>
      <c r="E22" s="11"/>
      <c r="F22" s="39"/>
      <c r="G22" s="31"/>
      <c r="H22" s="24"/>
      <c r="I22" s="32"/>
      <c r="J22" s="32"/>
      <c r="K22" s="11"/>
      <c r="L22" s="33"/>
      <c r="N22" s="4"/>
    </row>
    <row r="23" spans="4:14" x14ac:dyDescent="0.15">
      <c r="D23" s="4"/>
      <c r="E23" s="11"/>
      <c r="F23" s="39"/>
      <c r="G23" s="31"/>
      <c r="H23" s="24"/>
      <c r="I23" s="32"/>
      <c r="J23" s="32"/>
      <c r="K23" s="11"/>
      <c r="L23" s="33"/>
      <c r="N23" s="4"/>
    </row>
    <row r="24" spans="4:14" x14ac:dyDescent="0.15">
      <c r="D24" s="4"/>
      <c r="E24" s="11"/>
      <c r="F24" s="39"/>
      <c r="G24" s="31"/>
      <c r="H24" s="24"/>
      <c r="I24" s="32"/>
      <c r="J24" s="32"/>
      <c r="K24" s="11"/>
      <c r="L24" s="33"/>
      <c r="N24" s="4"/>
    </row>
    <row r="25" spans="4:14" x14ac:dyDescent="0.15">
      <c r="D25" s="4"/>
      <c r="E25" s="11"/>
      <c r="F25" s="39"/>
      <c r="G25" s="31"/>
      <c r="H25" s="24"/>
      <c r="I25" s="32"/>
      <c r="J25" s="32"/>
      <c r="K25" s="11"/>
      <c r="L25" s="33"/>
      <c r="N25" s="4"/>
    </row>
    <row r="26" spans="4:14" x14ac:dyDescent="0.15">
      <c r="D26" s="4"/>
      <c r="N26" s="4"/>
    </row>
    <row r="27" spans="4:14" x14ac:dyDescent="0.15">
      <c r="D27" s="4"/>
      <c r="N27" s="4"/>
    </row>
    <row r="28" spans="4:14" x14ac:dyDescent="0.15">
      <c r="D28" s="4"/>
      <c r="N28" s="4"/>
    </row>
    <row r="29" spans="4:14" x14ac:dyDescent="0.15">
      <c r="D29" s="4"/>
      <c r="N29" s="4"/>
    </row>
    <row r="30" spans="4:14" x14ac:dyDescent="0.15">
      <c r="D30" s="4"/>
      <c r="N30" s="4"/>
    </row>
    <row r="31" spans="4:14" x14ac:dyDescent="0.15">
      <c r="N31" s="4"/>
    </row>
    <row r="32" spans="4:14" x14ac:dyDescent="0.15">
      <c r="N32" s="4"/>
    </row>
    <row r="33" spans="14:14" x14ac:dyDescent="0.15">
      <c r="N33" s="4"/>
    </row>
    <row r="34" spans="14:14" x14ac:dyDescent="0.15">
      <c r="N34" s="4"/>
    </row>
    <row r="35" spans="14:14" x14ac:dyDescent="0.15">
      <c r="N35" s="4"/>
    </row>
    <row r="36" spans="14:14" x14ac:dyDescent="0.15">
      <c r="N36" s="4"/>
    </row>
    <row r="37" spans="14:14" x14ac:dyDescent="0.15">
      <c r="N37" s="4"/>
    </row>
  </sheetData>
  <phoneticPr fontId="0" type="noConversion"/>
  <printOptions gridLines="1"/>
  <pageMargins left="0.78740157480314965" right="0.78740157480314965" top="0.98425196850393704" bottom="0.98425196850393704" header="0.51181102362204722" footer="0.51181102362204722"/>
  <pageSetup paperSize="9" orientation="landscape" horizontalDpi="4294967293" verticalDpi="4294967293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topLeftCell="H1" workbookViewId="0">
      <selection activeCell="I1" sqref="I1:J13"/>
    </sheetView>
  </sheetViews>
  <sheetFormatPr baseColWidth="10" defaultColWidth="11.5" defaultRowHeight="11" x14ac:dyDescent="0.15"/>
  <cols>
    <col min="1" max="1" width="2.6640625" style="9" customWidth="1"/>
    <col min="2" max="2" width="17.5" style="9" bestFit="1" customWidth="1"/>
    <col min="3" max="3" width="6.6640625" style="11" bestFit="1" customWidth="1"/>
    <col min="4" max="4" width="11.1640625" style="9" bestFit="1" customWidth="1"/>
    <col min="5" max="5" width="7.83203125" style="6" bestFit="1" customWidth="1"/>
    <col min="6" max="6" width="9.6640625" style="9" bestFit="1" customWidth="1"/>
    <col min="7" max="7" width="6.1640625" style="9" bestFit="1" customWidth="1"/>
    <col min="8" max="8" width="7" style="10" bestFit="1" customWidth="1"/>
    <col min="9" max="9" width="8.33203125" style="9" bestFit="1" customWidth="1"/>
    <col min="10" max="10" width="12.33203125" style="9" bestFit="1" customWidth="1"/>
    <col min="11" max="11" width="7.1640625" style="9" bestFit="1" customWidth="1"/>
    <col min="12" max="12" width="12.6640625" style="9" bestFit="1" customWidth="1"/>
    <col min="13" max="16384" width="11.5" style="9"/>
  </cols>
  <sheetData>
    <row r="1" spans="1:15" x14ac:dyDescent="0.15">
      <c r="A1" s="38"/>
      <c r="B1" s="38" t="s">
        <v>3</v>
      </c>
    </row>
    <row r="2" spans="1:15" x14ac:dyDescent="0.15">
      <c r="B2" s="9" t="s">
        <v>10</v>
      </c>
      <c r="C2" s="11" t="s">
        <v>42</v>
      </c>
      <c r="D2" s="9" t="s">
        <v>85</v>
      </c>
      <c r="E2" s="11" t="s">
        <v>11</v>
      </c>
      <c r="F2" s="11" t="s">
        <v>86</v>
      </c>
      <c r="G2" s="20" t="s">
        <v>74</v>
      </c>
      <c r="H2" s="11" t="s">
        <v>75</v>
      </c>
      <c r="I2" s="11" t="s">
        <v>77</v>
      </c>
      <c r="J2" s="29" t="s">
        <v>76</v>
      </c>
      <c r="K2" s="11" t="s">
        <v>79</v>
      </c>
      <c r="L2" s="11" t="s">
        <v>78</v>
      </c>
      <c r="N2" s="4" t="s">
        <v>94</v>
      </c>
      <c r="O2" s="46" t="s">
        <v>95</v>
      </c>
    </row>
    <row r="3" spans="1:15" x14ac:dyDescent="0.15">
      <c r="B3" s="9" t="s">
        <v>45</v>
      </c>
      <c r="C3" s="11">
        <f>Hauptstelle!$C$4</f>
        <v>14765</v>
      </c>
      <c r="D3" s="4">
        <f t="shared" ref="D3:D12" si="0">C3/$C$13*100</f>
        <v>48.398728160749997</v>
      </c>
      <c r="E3" s="11">
        <f>Hauptstelle!$E$4</f>
        <v>84678</v>
      </c>
      <c r="F3" s="39">
        <f t="shared" ref="F3:F12" si="1">E3/$E$13*100</f>
        <v>69.01447479950447</v>
      </c>
      <c r="G3" s="31">
        <f t="shared" ref="G3:G12" si="2">E3/C3</f>
        <v>5.7350491026075181</v>
      </c>
      <c r="H3" s="24">
        <f t="shared" ref="H3:H12" si="3">F3/D3</f>
        <v>1.4259563716278243</v>
      </c>
      <c r="I3" s="32">
        <f t="shared" ref="I3:I12" si="4">100-(((365-(G3*O3))*100)/365)</f>
        <v>43.994897225482326</v>
      </c>
      <c r="J3" s="32">
        <f t="shared" ref="J3:J13" si="5">((365-(G3*O3))*100)/365</f>
        <v>56.005102774517674</v>
      </c>
      <c r="K3" s="11">
        <f>Hauptstelle!$K$4</f>
        <v>3412</v>
      </c>
      <c r="L3" s="33">
        <f t="shared" ref="L3:L13" si="6">100-(K3/C3*100)</f>
        <v>76.891296986115819</v>
      </c>
      <c r="N3" s="4">
        <f>Hauptstelle!$B$4*E3</f>
        <v>2370984</v>
      </c>
      <c r="O3" s="4">
        <f>Hauptstelle!$B$4</f>
        <v>28</v>
      </c>
    </row>
    <row r="4" spans="1:15" x14ac:dyDescent="0.15">
      <c r="B4" s="9" t="s">
        <v>12</v>
      </c>
      <c r="C4" s="11">
        <f>Zweigstelle_1!$C$3</f>
        <v>3657</v>
      </c>
      <c r="D4" s="4">
        <f t="shared" si="0"/>
        <v>11.987412724948372</v>
      </c>
      <c r="E4" s="11">
        <f>Zweigstelle_1!$E$3</f>
        <v>10567</v>
      </c>
      <c r="F4" s="39">
        <f t="shared" si="1"/>
        <v>8.6123427006585391</v>
      </c>
      <c r="G4" s="31">
        <f t="shared" si="2"/>
        <v>2.8895269346458847</v>
      </c>
      <c r="H4" s="24">
        <f t="shared" si="3"/>
        <v>0.71844883447905405</v>
      </c>
      <c r="I4" s="32">
        <f t="shared" si="4"/>
        <v>22.166234019201298</v>
      </c>
      <c r="J4" s="32">
        <f t="shared" si="5"/>
        <v>77.833765980798702</v>
      </c>
      <c r="K4" s="11">
        <f>Zweigstelle_1!$K$3</f>
        <v>873</v>
      </c>
      <c r="L4" s="33">
        <f t="shared" si="6"/>
        <v>76.127973748974568</v>
      </c>
      <c r="N4" s="4">
        <f>Zweigstelle_1!$B$3*E4</f>
        <v>295876</v>
      </c>
      <c r="O4" s="4">
        <f>Zweigstelle_1!$B$3</f>
        <v>28</v>
      </c>
    </row>
    <row r="5" spans="1:15" x14ac:dyDescent="0.15">
      <c r="B5" s="9" t="s">
        <v>13</v>
      </c>
      <c r="C5" s="11">
        <f>Zweigstelle_2!$C$3</f>
        <v>6756</v>
      </c>
      <c r="D5" s="4">
        <f t="shared" si="0"/>
        <v>22.145737043957126</v>
      </c>
      <c r="E5" s="11">
        <f>Zweigstelle_2!$E$3</f>
        <v>12050</v>
      </c>
      <c r="F5" s="39">
        <f t="shared" si="1"/>
        <v>9.8210210601812609</v>
      </c>
      <c r="G5" s="31">
        <f t="shared" si="2"/>
        <v>1.7835997631734755</v>
      </c>
      <c r="H5" s="24">
        <f t="shared" si="3"/>
        <v>0.44347230533296284</v>
      </c>
      <c r="I5" s="32">
        <f t="shared" si="4"/>
        <v>13.682409142152693</v>
      </c>
      <c r="J5" s="32">
        <f t="shared" si="5"/>
        <v>86.317590857847307</v>
      </c>
      <c r="K5" s="11">
        <f>Zweigstelle_2!$K$3</f>
        <v>1786</v>
      </c>
      <c r="L5" s="33">
        <f t="shared" si="6"/>
        <v>73.56423919478982</v>
      </c>
      <c r="N5" s="4">
        <f>Zweigstelle_2!$B$3*E5</f>
        <v>337400</v>
      </c>
      <c r="O5" s="4">
        <f>Zweigstelle_2!$B$3</f>
        <v>28</v>
      </c>
    </row>
    <row r="6" spans="1:15" x14ac:dyDescent="0.15">
      <c r="B6" s="9" t="s">
        <v>14</v>
      </c>
      <c r="C6" s="11">
        <f>Zweigstelle_3!$C$3</f>
        <v>2873</v>
      </c>
      <c r="D6" s="4">
        <f t="shared" si="0"/>
        <v>9.4175107352410929</v>
      </c>
      <c r="E6" s="11">
        <f>Zweigstelle_3!$E$3</f>
        <v>8792</v>
      </c>
      <c r="F6" s="39">
        <f t="shared" si="1"/>
        <v>7.1656777727065277</v>
      </c>
      <c r="G6" s="31">
        <f t="shared" si="2"/>
        <v>3.0602158022972503</v>
      </c>
      <c r="H6" s="24">
        <f t="shared" si="3"/>
        <v>0.76088872889647763</v>
      </c>
      <c r="I6" s="32">
        <f t="shared" si="4"/>
        <v>23.475628072417265</v>
      </c>
      <c r="J6" s="32">
        <f t="shared" si="5"/>
        <v>76.524371927582735</v>
      </c>
      <c r="K6" s="11">
        <f>Zweigstelle_3!$K$3</f>
        <v>612</v>
      </c>
      <c r="L6" s="33">
        <f t="shared" si="6"/>
        <v>78.698224852071007</v>
      </c>
      <c r="N6" s="4">
        <f>Zweigstelle_3!$B$3*E6</f>
        <v>246176</v>
      </c>
      <c r="O6" s="4">
        <f>Zweigstelle_3!$B$3</f>
        <v>28</v>
      </c>
    </row>
    <row r="7" spans="1:15" x14ac:dyDescent="0.15">
      <c r="B7" s="9" t="s">
        <v>15</v>
      </c>
      <c r="C7" s="11">
        <f>Zweigstelle_4!$C$3</f>
        <v>2456</v>
      </c>
      <c r="D7" s="4">
        <f t="shared" si="0"/>
        <v>8.0506113351034188</v>
      </c>
      <c r="E7" s="11">
        <f>Zweigstelle_4!$E$3</f>
        <v>6609</v>
      </c>
      <c r="F7" s="39">
        <f t="shared" si="1"/>
        <v>5.386483666949208</v>
      </c>
      <c r="G7" s="31">
        <f t="shared" si="2"/>
        <v>2.6909609120521174</v>
      </c>
      <c r="H7" s="24">
        <f t="shared" si="3"/>
        <v>0.66907759457499794</v>
      </c>
      <c r="I7" s="32">
        <f t="shared" si="4"/>
        <v>20.642987818481998</v>
      </c>
      <c r="J7" s="32">
        <f t="shared" si="5"/>
        <v>79.357012181518002</v>
      </c>
      <c r="K7" s="11">
        <f>Zweigstelle_4!$K$3</f>
        <v>783</v>
      </c>
      <c r="L7" s="33">
        <f t="shared" si="6"/>
        <v>68.118892508143318</v>
      </c>
      <c r="N7" s="4">
        <f>Zweigstelle_4!$B$3*E7</f>
        <v>185052</v>
      </c>
      <c r="O7" s="4">
        <f>Zweigstelle_4!$B$3</f>
        <v>28</v>
      </c>
    </row>
    <row r="8" spans="1:15" x14ac:dyDescent="0.15">
      <c r="B8" s="9" t="s">
        <v>16</v>
      </c>
      <c r="C8" s="11">
        <f>Zweigstelle_5!$C$3</f>
        <v>0</v>
      </c>
      <c r="D8" s="4">
        <f t="shared" si="0"/>
        <v>0</v>
      </c>
      <c r="E8" s="11">
        <f>Zweigstelle_5!$E$3</f>
        <v>0</v>
      </c>
      <c r="F8" s="39">
        <f t="shared" si="1"/>
        <v>0</v>
      </c>
      <c r="G8" s="31" t="e">
        <f t="shared" si="2"/>
        <v>#DIV/0!</v>
      </c>
      <c r="H8" s="24" t="e">
        <f t="shared" si="3"/>
        <v>#DIV/0!</v>
      </c>
      <c r="I8" s="32" t="e">
        <f t="shared" si="4"/>
        <v>#DIV/0!</v>
      </c>
      <c r="J8" s="32" t="e">
        <f t="shared" si="5"/>
        <v>#DIV/0!</v>
      </c>
      <c r="K8" s="11">
        <f>Zweigstelle_5!$K$3</f>
        <v>0</v>
      </c>
      <c r="L8" s="33" t="e">
        <f t="shared" si="6"/>
        <v>#DIV/0!</v>
      </c>
      <c r="N8" s="4">
        <f>Zweigstelle_5!$B$3*E8</f>
        <v>0</v>
      </c>
      <c r="O8" s="4">
        <f>Zweigstelle_5!$B$3</f>
        <v>28</v>
      </c>
    </row>
    <row r="9" spans="1:15" x14ac:dyDescent="0.15">
      <c r="B9" s="9" t="s">
        <v>17</v>
      </c>
      <c r="C9" s="11">
        <f>Zweigstelle_6!$C$3</f>
        <v>0</v>
      </c>
      <c r="D9" s="4">
        <f t="shared" si="0"/>
        <v>0</v>
      </c>
      <c r="E9" s="11">
        <f>Zweigstelle_6!$E$3</f>
        <v>0</v>
      </c>
      <c r="F9" s="39">
        <f t="shared" si="1"/>
        <v>0</v>
      </c>
      <c r="G9" s="31" t="e">
        <f t="shared" si="2"/>
        <v>#DIV/0!</v>
      </c>
      <c r="H9" s="24" t="e">
        <f t="shared" si="3"/>
        <v>#DIV/0!</v>
      </c>
      <c r="I9" s="32" t="e">
        <f t="shared" si="4"/>
        <v>#DIV/0!</v>
      </c>
      <c r="J9" s="32" t="e">
        <f t="shared" si="5"/>
        <v>#DIV/0!</v>
      </c>
      <c r="K9" s="11">
        <f>Zweigstelle_6!$K$3</f>
        <v>0</v>
      </c>
      <c r="L9" s="33" t="e">
        <f t="shared" si="6"/>
        <v>#DIV/0!</v>
      </c>
      <c r="N9" s="4">
        <f>Zweigstelle_6!$B$3*E9</f>
        <v>0</v>
      </c>
      <c r="O9" s="4">
        <f>Zweigstelle_6!$B$3</f>
        <v>28</v>
      </c>
    </row>
    <row r="10" spans="1:15" x14ac:dyDescent="0.15">
      <c r="B10" s="9" t="s">
        <v>18</v>
      </c>
      <c r="C10" s="11">
        <f>Zweigstelle_7!$C$3</f>
        <v>0</v>
      </c>
      <c r="D10" s="4">
        <f t="shared" si="0"/>
        <v>0</v>
      </c>
      <c r="E10" s="11">
        <f>Zweigstelle_7!$E$3</f>
        <v>0</v>
      </c>
      <c r="F10" s="39">
        <f t="shared" si="1"/>
        <v>0</v>
      </c>
      <c r="G10" s="31" t="e">
        <f t="shared" si="2"/>
        <v>#DIV/0!</v>
      </c>
      <c r="H10" s="24" t="e">
        <f t="shared" si="3"/>
        <v>#DIV/0!</v>
      </c>
      <c r="I10" s="32" t="e">
        <f t="shared" si="4"/>
        <v>#DIV/0!</v>
      </c>
      <c r="J10" s="32" t="e">
        <f t="shared" si="5"/>
        <v>#DIV/0!</v>
      </c>
      <c r="K10" s="11">
        <f>Zweigstelle_7!$K$3</f>
        <v>0</v>
      </c>
      <c r="L10" s="33" t="e">
        <f t="shared" si="6"/>
        <v>#DIV/0!</v>
      </c>
      <c r="N10" s="4">
        <f>Zweigstelle_7!$B$3*E10</f>
        <v>0</v>
      </c>
      <c r="O10" s="4">
        <f>Zweigstelle_7!$B$3</f>
        <v>28</v>
      </c>
    </row>
    <row r="11" spans="1:15" x14ac:dyDescent="0.15">
      <c r="B11" s="9" t="s">
        <v>19</v>
      </c>
      <c r="C11" s="11">
        <f>Zweigstelle_8!$C$3</f>
        <v>0</v>
      </c>
      <c r="D11" s="4">
        <f t="shared" si="0"/>
        <v>0</v>
      </c>
      <c r="E11" s="11">
        <f>Zweigstelle_8!$E$3</f>
        <v>0</v>
      </c>
      <c r="F11" s="39">
        <f t="shared" si="1"/>
        <v>0</v>
      </c>
      <c r="G11" s="31" t="e">
        <f t="shared" si="2"/>
        <v>#DIV/0!</v>
      </c>
      <c r="H11" s="24" t="e">
        <f t="shared" si="3"/>
        <v>#DIV/0!</v>
      </c>
      <c r="I11" s="32" t="e">
        <f t="shared" si="4"/>
        <v>#DIV/0!</v>
      </c>
      <c r="J11" s="32" t="e">
        <f t="shared" si="5"/>
        <v>#DIV/0!</v>
      </c>
      <c r="K11" s="11">
        <f>Zweigstelle_8!$K$3</f>
        <v>0</v>
      </c>
      <c r="L11" s="33" t="e">
        <f t="shared" si="6"/>
        <v>#DIV/0!</v>
      </c>
      <c r="N11" s="4">
        <f>Zweigstelle_8!$B$3*E11</f>
        <v>0</v>
      </c>
      <c r="O11" s="4">
        <f>Zweigstelle_8!$B$3</f>
        <v>28</v>
      </c>
    </row>
    <row r="12" spans="1:15" x14ac:dyDescent="0.15">
      <c r="B12" s="9" t="s">
        <v>20</v>
      </c>
      <c r="C12" s="11">
        <f>Zweigstelle_9!$C$3</f>
        <v>0</v>
      </c>
      <c r="D12" s="4">
        <f t="shared" si="0"/>
        <v>0</v>
      </c>
      <c r="E12" s="11">
        <f>Zweigstelle_9!$E$3</f>
        <v>0</v>
      </c>
      <c r="F12" s="39">
        <f t="shared" si="1"/>
        <v>0</v>
      </c>
      <c r="G12" s="31" t="e">
        <f t="shared" si="2"/>
        <v>#DIV/0!</v>
      </c>
      <c r="H12" s="24" t="e">
        <f t="shared" si="3"/>
        <v>#DIV/0!</v>
      </c>
      <c r="I12" s="32" t="e">
        <f t="shared" si="4"/>
        <v>#DIV/0!</v>
      </c>
      <c r="J12" s="32" t="e">
        <f t="shared" si="5"/>
        <v>#DIV/0!</v>
      </c>
      <c r="K12" s="11">
        <f>Zweigstelle_9!$K$3</f>
        <v>0</v>
      </c>
      <c r="L12" s="33" t="e">
        <f t="shared" si="6"/>
        <v>#DIV/0!</v>
      </c>
      <c r="N12" s="4">
        <f>Zweigstelle_9!$B$3*E12</f>
        <v>0</v>
      </c>
      <c r="O12" s="4">
        <f>Zweigstelle_9!$B$3</f>
        <v>28</v>
      </c>
    </row>
    <row r="13" spans="1:15" x14ac:dyDescent="0.15">
      <c r="B13" s="9" t="s">
        <v>9</v>
      </c>
      <c r="C13" s="11">
        <f>SUM(C3:C12)</f>
        <v>30507</v>
      </c>
      <c r="D13" s="4"/>
      <c r="E13" s="11">
        <f>SUM(E3:E12)</f>
        <v>122696</v>
      </c>
      <c r="F13" s="39"/>
      <c r="G13" s="31">
        <f>E13/C13</f>
        <v>4.0218966138918937</v>
      </c>
      <c r="H13" s="24"/>
      <c r="I13" s="32">
        <f>100-(((365-(G13*O3))*100)/365)</f>
        <v>30.852905531225488</v>
      </c>
      <c r="J13" s="32">
        <f t="shared" si="5"/>
        <v>69.147094468774512</v>
      </c>
      <c r="K13" s="11">
        <f>SUM(K3:K12)</f>
        <v>7466</v>
      </c>
      <c r="L13" s="33">
        <f t="shared" si="6"/>
        <v>75.526928245976336</v>
      </c>
      <c r="N13" s="4">
        <f>SUM(N3:N12)</f>
        <v>3435488</v>
      </c>
      <c r="O13" s="9">
        <f>IF(E13=0,(SUM(O3:O12))/10,N13/E13)</f>
        <v>28</v>
      </c>
    </row>
    <row r="14" spans="1:15" x14ac:dyDescent="0.15">
      <c r="D14" s="4"/>
      <c r="E14" s="11"/>
      <c r="F14" s="39"/>
      <c r="G14" s="31"/>
      <c r="H14" s="24"/>
      <c r="I14" s="32"/>
      <c r="J14" s="32"/>
      <c r="K14" s="11"/>
      <c r="L14" s="33"/>
    </row>
    <row r="15" spans="1:15" x14ac:dyDescent="0.15">
      <c r="D15" s="4"/>
      <c r="E15" s="11"/>
      <c r="F15" s="39"/>
      <c r="G15" s="31"/>
      <c r="H15" s="24"/>
      <c r="I15" s="32"/>
      <c r="J15" s="32"/>
      <c r="K15" s="11"/>
      <c r="L15" s="33"/>
    </row>
    <row r="16" spans="1:15" x14ac:dyDescent="0.15">
      <c r="D16" s="4"/>
      <c r="E16" s="11"/>
      <c r="F16" s="39"/>
      <c r="G16" s="31"/>
      <c r="H16" s="24"/>
      <c r="I16" s="32"/>
      <c r="J16" s="32"/>
      <c r="K16" s="11"/>
      <c r="L16" s="33"/>
    </row>
    <row r="17" spans="4:12" x14ac:dyDescent="0.15">
      <c r="D17" s="4"/>
      <c r="E17" s="11"/>
      <c r="F17" s="39"/>
      <c r="G17" s="31"/>
      <c r="H17" s="24"/>
      <c r="I17" s="32"/>
      <c r="J17" s="32"/>
      <c r="K17" s="11"/>
      <c r="L17" s="33"/>
    </row>
    <row r="18" spans="4:12" x14ac:dyDescent="0.15">
      <c r="D18" s="4"/>
      <c r="E18" s="11"/>
      <c r="F18" s="39"/>
      <c r="G18" s="31"/>
      <c r="H18" s="24"/>
      <c r="I18" s="32"/>
      <c r="J18" s="32"/>
      <c r="K18" s="11"/>
      <c r="L18" s="33"/>
    </row>
    <row r="19" spans="4:12" x14ac:dyDescent="0.15">
      <c r="D19" s="4"/>
      <c r="E19" s="11"/>
      <c r="F19" s="39"/>
      <c r="G19" s="31"/>
      <c r="H19" s="24"/>
      <c r="I19" s="32"/>
      <c r="J19" s="32"/>
      <c r="K19" s="11"/>
      <c r="L19" s="33"/>
    </row>
    <row r="20" spans="4:12" x14ac:dyDescent="0.15">
      <c r="D20" s="4"/>
      <c r="E20" s="11"/>
      <c r="F20" s="39"/>
      <c r="G20" s="31"/>
      <c r="H20" s="24"/>
      <c r="I20" s="32"/>
      <c r="J20" s="32"/>
      <c r="K20" s="11"/>
      <c r="L20" s="33"/>
    </row>
    <row r="21" spans="4:12" x14ac:dyDescent="0.15">
      <c r="D21" s="4"/>
      <c r="E21" s="11"/>
      <c r="F21" s="39"/>
      <c r="G21" s="31"/>
      <c r="H21" s="24"/>
      <c r="I21" s="32"/>
      <c r="J21" s="32"/>
      <c r="K21" s="11"/>
      <c r="L21" s="33"/>
    </row>
    <row r="22" spans="4:12" x14ac:dyDescent="0.15">
      <c r="D22" s="4"/>
      <c r="E22" s="11"/>
      <c r="F22" s="39"/>
      <c r="G22" s="31"/>
      <c r="H22" s="24"/>
      <c r="I22" s="32"/>
      <c r="J22" s="32"/>
      <c r="K22" s="11"/>
      <c r="L22" s="33"/>
    </row>
    <row r="23" spans="4:12" x14ac:dyDescent="0.15">
      <c r="D23" s="4"/>
      <c r="E23" s="11"/>
      <c r="F23" s="39"/>
      <c r="G23" s="31"/>
      <c r="H23" s="24"/>
      <c r="I23" s="32"/>
      <c r="J23" s="32"/>
      <c r="K23" s="11"/>
      <c r="L23" s="33"/>
    </row>
    <row r="24" spans="4:12" x14ac:dyDescent="0.15">
      <c r="D24" s="4"/>
      <c r="E24" s="11"/>
      <c r="F24" s="39"/>
      <c r="G24" s="31"/>
      <c r="H24" s="24"/>
      <c r="I24" s="32"/>
      <c r="J24" s="32"/>
      <c r="K24" s="11"/>
      <c r="L24" s="33"/>
    </row>
    <row r="25" spans="4:12" x14ac:dyDescent="0.15">
      <c r="D25" s="4"/>
      <c r="E25" s="11"/>
      <c r="F25" s="39"/>
      <c r="G25" s="31"/>
      <c r="H25" s="24"/>
      <c r="I25" s="32"/>
      <c r="J25" s="32"/>
      <c r="K25" s="11"/>
      <c r="L25" s="33"/>
    </row>
    <row r="26" spans="4:12" x14ac:dyDescent="0.15">
      <c r="D26" s="4"/>
    </row>
    <row r="27" spans="4:12" x14ac:dyDescent="0.15">
      <c r="D27" s="4"/>
    </row>
    <row r="28" spans="4:12" x14ac:dyDescent="0.15">
      <c r="D28" s="4"/>
    </row>
    <row r="29" spans="4:12" x14ac:dyDescent="0.15">
      <c r="D29" s="4"/>
    </row>
    <row r="30" spans="4:12" x14ac:dyDescent="0.15">
      <c r="D30" s="4"/>
    </row>
  </sheetData>
  <phoneticPr fontId="0" type="noConversion"/>
  <printOptions gridLines="1"/>
  <pageMargins left="0.78740157499999996" right="0.78740157499999996" top="0.984251969" bottom="0.984251969" header="0.4921259845" footer="0.4921259845"/>
  <pageSetup paperSize="9" orientation="landscape" horizontalDpi="4294967293" verticalDpi="4294967293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topLeftCell="H1" workbookViewId="0">
      <selection activeCell="I1" sqref="I1:J13"/>
    </sheetView>
  </sheetViews>
  <sheetFormatPr baseColWidth="10" defaultColWidth="11.5" defaultRowHeight="11" x14ac:dyDescent="0.15"/>
  <cols>
    <col min="1" max="1" width="2.6640625" style="9" customWidth="1"/>
    <col min="2" max="2" width="17.5" style="9" bestFit="1" customWidth="1"/>
    <col min="3" max="3" width="6.6640625" style="11" bestFit="1" customWidth="1"/>
    <col min="4" max="4" width="11.1640625" style="9" bestFit="1" customWidth="1"/>
    <col min="5" max="5" width="7.83203125" style="6" bestFit="1" customWidth="1"/>
    <col min="6" max="6" width="9.6640625" style="9" bestFit="1" customWidth="1"/>
    <col min="7" max="7" width="6.1640625" style="9" bestFit="1" customWidth="1"/>
    <col min="8" max="8" width="7" style="10" bestFit="1" customWidth="1"/>
    <col min="9" max="9" width="8.33203125" style="9" bestFit="1" customWidth="1"/>
    <col min="10" max="10" width="12.33203125" style="9" bestFit="1" customWidth="1"/>
    <col min="11" max="11" width="7.1640625" style="9" bestFit="1" customWidth="1"/>
    <col min="12" max="12" width="12.6640625" style="9" bestFit="1" customWidth="1"/>
    <col min="13" max="16384" width="11.5" style="9"/>
  </cols>
  <sheetData>
    <row r="1" spans="1:15" x14ac:dyDescent="0.15">
      <c r="A1" s="38"/>
      <c r="B1" s="38" t="s">
        <v>4</v>
      </c>
    </row>
    <row r="2" spans="1:15" x14ac:dyDescent="0.15">
      <c r="B2" s="9" t="s">
        <v>10</v>
      </c>
      <c r="C2" s="11" t="s">
        <v>42</v>
      </c>
      <c r="D2" s="9" t="s">
        <v>85</v>
      </c>
      <c r="E2" s="11" t="s">
        <v>11</v>
      </c>
      <c r="F2" s="11" t="s">
        <v>86</v>
      </c>
      <c r="G2" s="20" t="s">
        <v>74</v>
      </c>
      <c r="H2" s="11" t="s">
        <v>75</v>
      </c>
      <c r="I2" s="11" t="s">
        <v>77</v>
      </c>
      <c r="J2" s="29" t="s">
        <v>76</v>
      </c>
      <c r="K2" s="11" t="s">
        <v>79</v>
      </c>
      <c r="L2" s="11" t="s">
        <v>78</v>
      </c>
      <c r="N2" s="4" t="s">
        <v>94</v>
      </c>
      <c r="O2" s="46" t="s">
        <v>95</v>
      </c>
    </row>
    <row r="3" spans="1:15" x14ac:dyDescent="0.15">
      <c r="B3" s="9" t="s">
        <v>45</v>
      </c>
      <c r="C3" s="11">
        <f>Hauptstelle!$C$5</f>
        <v>21567</v>
      </c>
      <c r="D3" s="4">
        <f t="shared" ref="D3:D12" si="0">C3/$C$13*100</f>
        <v>40.072463768115938</v>
      </c>
      <c r="E3" s="11">
        <f>Hauptstelle!$E$5</f>
        <v>87955</v>
      </c>
      <c r="F3" s="39">
        <f t="shared" ref="F3:F12" si="1">E3/$E$13*100</f>
        <v>49.257124936296989</v>
      </c>
      <c r="G3" s="31">
        <f t="shared" ref="G3:G12" si="2">E3/C3</f>
        <v>4.0782213567023691</v>
      </c>
      <c r="H3" s="24">
        <f t="shared" ref="H3:H12" si="3">F3/D3</f>
        <v>1.2292013094410461</v>
      </c>
      <c r="I3" s="32">
        <f t="shared" ref="I3:I12" si="4">100-(((365-(G3*O3))*100)/365)</f>
        <v>31.284985750045578</v>
      </c>
      <c r="J3" s="32">
        <f t="shared" ref="J3:J13" si="5">((365-(G3*O3))*100)/365</f>
        <v>68.715014249954422</v>
      </c>
      <c r="K3" s="11">
        <f>Hauptstelle!$K$5</f>
        <v>1345</v>
      </c>
      <c r="L3" s="33">
        <f t="shared" ref="L3:L13" si="6">100-(K3/C3*100)</f>
        <v>93.763620345898829</v>
      </c>
      <c r="N3" s="4">
        <f>Hauptstelle!$B$5*E3</f>
        <v>2462740</v>
      </c>
      <c r="O3" s="4">
        <f>Hauptstelle!$B$5</f>
        <v>28</v>
      </c>
    </row>
    <row r="4" spans="1:15" x14ac:dyDescent="0.15">
      <c r="B4" s="9" t="s">
        <v>12</v>
      </c>
      <c r="C4" s="11">
        <f>Zweigstelle_1!$C$4</f>
        <v>5567</v>
      </c>
      <c r="D4" s="4">
        <f t="shared" si="0"/>
        <v>10.343738387216648</v>
      </c>
      <c r="E4" s="11">
        <f>Zweigstelle_1!$E$4</f>
        <v>21789</v>
      </c>
      <c r="F4" s="39">
        <f t="shared" si="1"/>
        <v>12.202415954033031</v>
      </c>
      <c r="G4" s="31">
        <f t="shared" si="2"/>
        <v>3.9139572480689777</v>
      </c>
      <c r="H4" s="24">
        <f t="shared" si="3"/>
        <v>1.1796910843291857</v>
      </c>
      <c r="I4" s="32">
        <f t="shared" si="4"/>
        <v>30.024877519433261</v>
      </c>
      <c r="J4" s="32">
        <f t="shared" si="5"/>
        <v>69.975122480566739</v>
      </c>
      <c r="K4" s="11">
        <f>Zweigstelle_1!$K$4</f>
        <v>982</v>
      </c>
      <c r="L4" s="33">
        <f t="shared" si="6"/>
        <v>82.360337704329083</v>
      </c>
      <c r="N4" s="4">
        <f>Zweigstelle_1!$B$4*E4</f>
        <v>610092</v>
      </c>
      <c r="O4" s="4">
        <f>Zweigstelle_1!$B$4</f>
        <v>28</v>
      </c>
    </row>
    <row r="5" spans="1:15" x14ac:dyDescent="0.15">
      <c r="B5" s="9" t="s">
        <v>13</v>
      </c>
      <c r="C5" s="11">
        <f>Zweigstelle_2!$C$4</f>
        <v>7867</v>
      </c>
      <c r="D5" s="4">
        <f t="shared" si="0"/>
        <v>14.617242660720922</v>
      </c>
      <c r="E5" s="11">
        <f>Zweigstelle_2!$E$4</f>
        <v>17650</v>
      </c>
      <c r="F5" s="39">
        <f t="shared" si="1"/>
        <v>9.8844665468210096</v>
      </c>
      <c r="G5" s="31">
        <f t="shared" si="2"/>
        <v>2.2435490021609255</v>
      </c>
      <c r="H5" s="24">
        <f t="shared" si="3"/>
        <v>0.67621963842621924</v>
      </c>
      <c r="I5" s="32">
        <f t="shared" si="4"/>
        <v>17.210786865892018</v>
      </c>
      <c r="J5" s="32">
        <f t="shared" si="5"/>
        <v>82.789213134107982</v>
      </c>
      <c r="K5" s="11">
        <f>Zweigstelle_2!$K$4</f>
        <v>2044</v>
      </c>
      <c r="L5" s="33">
        <f t="shared" si="6"/>
        <v>74.018050082623617</v>
      </c>
      <c r="N5" s="4">
        <f>Zweigstelle_2!$B$4*E5</f>
        <v>494200</v>
      </c>
      <c r="O5" s="4">
        <f>Zweigstelle_2!$B$4</f>
        <v>28</v>
      </c>
    </row>
    <row r="6" spans="1:15" x14ac:dyDescent="0.15">
      <c r="B6" s="9" t="s">
        <v>14</v>
      </c>
      <c r="C6" s="11">
        <f>Zweigstelle_3!$C$4</f>
        <v>4587</v>
      </c>
      <c r="D6" s="4">
        <f t="shared" si="0"/>
        <v>8.5228539576365669</v>
      </c>
      <c r="E6" s="11">
        <f>Zweigstelle_3!$E$4</f>
        <v>16753</v>
      </c>
      <c r="F6" s="39">
        <f t="shared" si="1"/>
        <v>9.382122836197869</v>
      </c>
      <c r="G6" s="31">
        <f t="shared" si="2"/>
        <v>3.6522781774580335</v>
      </c>
      <c r="H6" s="24">
        <f t="shared" si="3"/>
        <v>1.1008193831353157</v>
      </c>
      <c r="I6" s="32">
        <f t="shared" si="4"/>
        <v>28.017476429815062</v>
      </c>
      <c r="J6" s="32">
        <f t="shared" si="5"/>
        <v>71.982523570184938</v>
      </c>
      <c r="K6" s="11">
        <f>Zweigstelle_3!$K$4</f>
        <v>1342</v>
      </c>
      <c r="L6" s="33">
        <f t="shared" si="6"/>
        <v>70.743405275779367</v>
      </c>
      <c r="N6" s="4">
        <f>Zweigstelle_3!$B$4*E6</f>
        <v>469084</v>
      </c>
      <c r="O6" s="4">
        <f>Zweigstelle_3!$B$4</f>
        <v>28</v>
      </c>
    </row>
    <row r="7" spans="1:15" x14ac:dyDescent="0.15">
      <c r="B7" s="9" t="s">
        <v>15</v>
      </c>
      <c r="C7" s="11">
        <f>Zweigstelle_4!$C$4</f>
        <v>9865</v>
      </c>
      <c r="D7" s="4">
        <f t="shared" si="0"/>
        <v>18.329617242660721</v>
      </c>
      <c r="E7" s="11">
        <f>Zweigstelle_4!$E$4</f>
        <v>15648</v>
      </c>
      <c r="F7" s="39">
        <f t="shared" si="1"/>
        <v>8.7632936274592161</v>
      </c>
      <c r="G7" s="31">
        <f t="shared" si="2"/>
        <v>1.5862138874809935</v>
      </c>
      <c r="H7" s="24">
        <f t="shared" si="3"/>
        <v>0.47809474204749619</v>
      </c>
      <c r="I7" s="32">
        <f t="shared" si="4"/>
        <v>12.168216123141875</v>
      </c>
      <c r="J7" s="32">
        <f t="shared" si="5"/>
        <v>87.831783876858125</v>
      </c>
      <c r="K7" s="11">
        <f>Zweigstelle_4!$K$4</f>
        <v>3848</v>
      </c>
      <c r="L7" s="33">
        <f t="shared" si="6"/>
        <v>60.993411049163711</v>
      </c>
      <c r="N7" s="4">
        <f>Zweigstelle_4!$B$4*E7</f>
        <v>438144</v>
      </c>
      <c r="O7" s="4">
        <f>Zweigstelle_4!$B$4</f>
        <v>28</v>
      </c>
    </row>
    <row r="8" spans="1:15" x14ac:dyDescent="0.15">
      <c r="B8" s="9" t="s">
        <v>16</v>
      </c>
      <c r="C8" s="11">
        <f>Zweigstelle_5!$C$4</f>
        <v>4367</v>
      </c>
      <c r="D8" s="4">
        <f t="shared" si="0"/>
        <v>8.1140839836492002</v>
      </c>
      <c r="E8" s="11">
        <f>Zweigstelle_5!$E$4</f>
        <v>18768</v>
      </c>
      <c r="F8" s="39">
        <f t="shared" si="1"/>
        <v>10.510576099191882</v>
      </c>
      <c r="G8" s="31">
        <f t="shared" si="2"/>
        <v>4.297687199450424</v>
      </c>
      <c r="H8" s="24">
        <f t="shared" si="3"/>
        <v>1.2953496809217018</v>
      </c>
      <c r="I8" s="32">
        <f t="shared" si="4"/>
        <v>32.968559338249833</v>
      </c>
      <c r="J8" s="32">
        <f t="shared" si="5"/>
        <v>67.031440661750167</v>
      </c>
      <c r="K8" s="11">
        <f>Zweigstelle_5!$K$4</f>
        <v>0</v>
      </c>
      <c r="L8" s="33">
        <f t="shared" si="6"/>
        <v>100</v>
      </c>
      <c r="N8" s="4">
        <f>Zweigstelle_5!$B$4*E8</f>
        <v>525504</v>
      </c>
      <c r="O8" s="4">
        <f>Zweigstelle_5!$B$4</f>
        <v>28</v>
      </c>
    </row>
    <row r="9" spans="1:15" x14ac:dyDescent="0.15">
      <c r="B9" s="9" t="s">
        <v>17</v>
      </c>
      <c r="C9" s="11">
        <f>Zweigstelle_6!$C$4</f>
        <v>0</v>
      </c>
      <c r="D9" s="4">
        <f t="shared" si="0"/>
        <v>0</v>
      </c>
      <c r="E9" s="11">
        <f>Zweigstelle_6!$E$4</f>
        <v>0</v>
      </c>
      <c r="F9" s="39">
        <f t="shared" si="1"/>
        <v>0</v>
      </c>
      <c r="G9" s="31" t="e">
        <f t="shared" si="2"/>
        <v>#DIV/0!</v>
      </c>
      <c r="H9" s="24" t="e">
        <f t="shared" si="3"/>
        <v>#DIV/0!</v>
      </c>
      <c r="I9" s="32" t="e">
        <f t="shared" si="4"/>
        <v>#DIV/0!</v>
      </c>
      <c r="J9" s="32" t="e">
        <f t="shared" si="5"/>
        <v>#DIV/0!</v>
      </c>
      <c r="K9" s="11">
        <f>Zweigstelle_6!$K$4</f>
        <v>0</v>
      </c>
      <c r="L9" s="33" t="e">
        <f t="shared" si="6"/>
        <v>#DIV/0!</v>
      </c>
      <c r="N9" s="4">
        <f>Zweigstelle_6!$B$4*E9</f>
        <v>0</v>
      </c>
      <c r="O9" s="4">
        <f>Zweigstelle_6!$B$4</f>
        <v>28</v>
      </c>
    </row>
    <row r="10" spans="1:15" x14ac:dyDescent="0.15">
      <c r="B10" s="9" t="s">
        <v>18</v>
      </c>
      <c r="C10" s="11">
        <f>Zweigstelle_7!$C$4</f>
        <v>0</v>
      </c>
      <c r="D10" s="4">
        <f t="shared" si="0"/>
        <v>0</v>
      </c>
      <c r="E10" s="11">
        <f>Zweigstelle_7!$E$4</f>
        <v>0</v>
      </c>
      <c r="F10" s="39">
        <f t="shared" si="1"/>
        <v>0</v>
      </c>
      <c r="G10" s="31" t="e">
        <f t="shared" si="2"/>
        <v>#DIV/0!</v>
      </c>
      <c r="H10" s="24" t="e">
        <f t="shared" si="3"/>
        <v>#DIV/0!</v>
      </c>
      <c r="I10" s="32" t="e">
        <f t="shared" si="4"/>
        <v>#DIV/0!</v>
      </c>
      <c r="J10" s="32" t="e">
        <f t="shared" si="5"/>
        <v>#DIV/0!</v>
      </c>
      <c r="K10" s="11">
        <f>Zweigstelle_7!$K$4</f>
        <v>0</v>
      </c>
      <c r="L10" s="33" t="e">
        <f t="shared" si="6"/>
        <v>#DIV/0!</v>
      </c>
      <c r="N10" s="4">
        <f>Zweigstelle_7!$B$4*E10</f>
        <v>0</v>
      </c>
      <c r="O10" s="4">
        <f>Zweigstelle_7!$B$4</f>
        <v>28</v>
      </c>
    </row>
    <row r="11" spans="1:15" x14ac:dyDescent="0.15">
      <c r="B11" s="9" t="s">
        <v>19</v>
      </c>
      <c r="C11" s="11">
        <f>Zweigstelle_8!$C$4</f>
        <v>0</v>
      </c>
      <c r="D11" s="4">
        <f t="shared" si="0"/>
        <v>0</v>
      </c>
      <c r="E11" s="11">
        <f>Zweigstelle_8!$E$4</f>
        <v>0</v>
      </c>
      <c r="F11" s="39">
        <f t="shared" si="1"/>
        <v>0</v>
      </c>
      <c r="G11" s="31" t="e">
        <f t="shared" si="2"/>
        <v>#DIV/0!</v>
      </c>
      <c r="H11" s="24" t="e">
        <f t="shared" si="3"/>
        <v>#DIV/0!</v>
      </c>
      <c r="I11" s="32" t="e">
        <f t="shared" si="4"/>
        <v>#DIV/0!</v>
      </c>
      <c r="J11" s="32" t="e">
        <f t="shared" si="5"/>
        <v>#DIV/0!</v>
      </c>
      <c r="K11" s="11">
        <f>Zweigstelle_8!$K$4</f>
        <v>0</v>
      </c>
      <c r="L11" s="33" t="e">
        <f t="shared" si="6"/>
        <v>#DIV/0!</v>
      </c>
      <c r="N11" s="4">
        <f>Zweigstelle_8!$B$4*E11</f>
        <v>0</v>
      </c>
      <c r="O11" s="4">
        <f>Zweigstelle_8!$B$4</f>
        <v>28</v>
      </c>
    </row>
    <row r="12" spans="1:15" x14ac:dyDescent="0.15">
      <c r="B12" s="9" t="s">
        <v>20</v>
      </c>
      <c r="C12" s="11">
        <f>Zweigstelle_9!$C$4</f>
        <v>0</v>
      </c>
      <c r="D12" s="4">
        <f t="shared" si="0"/>
        <v>0</v>
      </c>
      <c r="E12" s="11">
        <f>Zweigstelle_9!$E$4</f>
        <v>0</v>
      </c>
      <c r="F12" s="39">
        <f t="shared" si="1"/>
        <v>0</v>
      </c>
      <c r="G12" s="31" t="e">
        <f t="shared" si="2"/>
        <v>#DIV/0!</v>
      </c>
      <c r="H12" s="24" t="e">
        <f t="shared" si="3"/>
        <v>#DIV/0!</v>
      </c>
      <c r="I12" s="32" t="e">
        <f t="shared" si="4"/>
        <v>#DIV/0!</v>
      </c>
      <c r="J12" s="32" t="e">
        <f t="shared" si="5"/>
        <v>#DIV/0!</v>
      </c>
      <c r="K12" s="11">
        <f>Zweigstelle_9!$K$4</f>
        <v>0</v>
      </c>
      <c r="L12" s="33" t="e">
        <f t="shared" si="6"/>
        <v>#DIV/0!</v>
      </c>
      <c r="N12" s="4">
        <f>Zweigstelle_9!$B$4*E12</f>
        <v>0</v>
      </c>
      <c r="O12" s="4">
        <f>Zweigstelle_9!$B$4</f>
        <v>28</v>
      </c>
    </row>
    <row r="13" spans="1:15" x14ac:dyDescent="0.15">
      <c r="B13" s="9" t="s">
        <v>9</v>
      </c>
      <c r="C13" s="11">
        <f>SUM(C3:C12)</f>
        <v>53820</v>
      </c>
      <c r="D13" s="4"/>
      <c r="E13" s="11">
        <f>SUM(E3:E12)</f>
        <v>178563</v>
      </c>
      <c r="F13" s="39"/>
      <c r="G13" s="31">
        <f>E13/C13</f>
        <v>3.3177814938684502</v>
      </c>
      <c r="H13" s="24"/>
      <c r="I13" s="32">
        <f>100-(((365-(G13*O3))*100)/365)</f>
        <v>25.451474473511396</v>
      </c>
      <c r="J13" s="32">
        <f t="shared" si="5"/>
        <v>74.548525526488604</v>
      </c>
      <c r="K13" s="11">
        <f>SUM(K3:K12)</f>
        <v>9561</v>
      </c>
      <c r="L13" s="33">
        <f t="shared" si="6"/>
        <v>82.235228539576369</v>
      </c>
      <c r="N13" s="4">
        <f>SUM(N3:N12)</f>
        <v>4999764</v>
      </c>
      <c r="O13" s="9">
        <f>IF(E13=0,(SUM(O3:O12))/10,N13/E13)</f>
        <v>28</v>
      </c>
    </row>
    <row r="14" spans="1:15" x14ac:dyDescent="0.15">
      <c r="D14" s="4"/>
      <c r="E14" s="11"/>
      <c r="F14" s="39"/>
      <c r="G14" s="31"/>
      <c r="H14" s="24"/>
      <c r="I14" s="32"/>
      <c r="J14" s="32"/>
      <c r="K14" s="11"/>
      <c r="L14" s="33"/>
    </row>
    <row r="15" spans="1:15" x14ac:dyDescent="0.15">
      <c r="D15" s="4"/>
      <c r="E15" s="11"/>
      <c r="F15" s="39"/>
      <c r="G15" s="31"/>
      <c r="H15" s="24"/>
      <c r="I15" s="32"/>
      <c r="J15" s="32"/>
      <c r="K15" s="11"/>
      <c r="L15" s="33"/>
    </row>
    <row r="16" spans="1:15" x14ac:dyDescent="0.15">
      <c r="D16" s="4"/>
      <c r="E16" s="11"/>
      <c r="F16" s="39"/>
      <c r="G16" s="31"/>
      <c r="H16" s="24"/>
      <c r="I16" s="32"/>
      <c r="J16" s="32"/>
      <c r="K16" s="11"/>
      <c r="L16" s="33"/>
    </row>
    <row r="17" spans="4:12" x14ac:dyDescent="0.15">
      <c r="D17" s="4"/>
      <c r="E17" s="11"/>
      <c r="F17" s="39"/>
      <c r="G17" s="31"/>
      <c r="H17" s="24"/>
      <c r="I17" s="32"/>
      <c r="J17" s="32"/>
      <c r="K17" s="11"/>
      <c r="L17" s="33"/>
    </row>
    <row r="18" spans="4:12" x14ac:dyDescent="0.15">
      <c r="D18" s="4"/>
      <c r="E18" s="11"/>
      <c r="F18" s="39"/>
      <c r="G18" s="31"/>
      <c r="H18" s="24"/>
      <c r="I18" s="32"/>
      <c r="J18" s="32"/>
      <c r="K18" s="11"/>
      <c r="L18" s="33"/>
    </row>
    <row r="19" spans="4:12" x14ac:dyDescent="0.15">
      <c r="D19" s="4"/>
      <c r="E19" s="11"/>
      <c r="F19" s="39"/>
      <c r="G19" s="31"/>
      <c r="H19" s="24"/>
      <c r="I19" s="32"/>
      <c r="J19" s="32"/>
      <c r="K19" s="11"/>
      <c r="L19" s="33"/>
    </row>
    <row r="20" spans="4:12" x14ac:dyDescent="0.15">
      <c r="D20" s="4"/>
      <c r="E20" s="11"/>
      <c r="F20" s="39"/>
      <c r="G20" s="31"/>
      <c r="H20" s="24"/>
      <c r="I20" s="32"/>
      <c r="J20" s="32"/>
      <c r="K20" s="11"/>
      <c r="L20" s="33"/>
    </row>
    <row r="21" spans="4:12" x14ac:dyDescent="0.15">
      <c r="D21" s="4"/>
      <c r="E21" s="11"/>
      <c r="F21" s="39"/>
      <c r="G21" s="31"/>
      <c r="H21" s="24"/>
      <c r="I21" s="32"/>
      <c r="J21" s="32"/>
      <c r="K21" s="11"/>
      <c r="L21" s="33"/>
    </row>
    <row r="22" spans="4:12" x14ac:dyDescent="0.15">
      <c r="D22" s="4"/>
      <c r="E22" s="11"/>
      <c r="F22" s="39"/>
      <c r="G22" s="31"/>
      <c r="H22" s="24"/>
      <c r="I22" s="32"/>
      <c r="J22" s="32"/>
      <c r="K22" s="11"/>
      <c r="L22" s="33"/>
    </row>
    <row r="23" spans="4:12" x14ac:dyDescent="0.15">
      <c r="D23" s="4"/>
      <c r="E23" s="11"/>
      <c r="F23" s="39"/>
      <c r="G23" s="31"/>
      <c r="H23" s="24"/>
      <c r="I23" s="32"/>
      <c r="J23" s="32"/>
      <c r="K23" s="11"/>
      <c r="L23" s="33"/>
    </row>
    <row r="24" spans="4:12" x14ac:dyDescent="0.15">
      <c r="D24" s="4"/>
      <c r="E24" s="11"/>
      <c r="F24" s="39"/>
      <c r="G24" s="31"/>
      <c r="H24" s="24"/>
      <c r="I24" s="32"/>
      <c r="J24" s="32"/>
      <c r="K24" s="11"/>
      <c r="L24" s="33"/>
    </row>
    <row r="25" spans="4:12" x14ac:dyDescent="0.15">
      <c r="D25" s="4"/>
      <c r="E25" s="11"/>
      <c r="F25" s="39"/>
      <c r="G25" s="31"/>
      <c r="H25" s="24"/>
      <c r="I25" s="32"/>
      <c r="J25" s="32"/>
      <c r="K25" s="11"/>
      <c r="L25" s="33"/>
    </row>
    <row r="26" spans="4:12" x14ac:dyDescent="0.15">
      <c r="D26" s="4"/>
    </row>
    <row r="27" spans="4:12" x14ac:dyDescent="0.15">
      <c r="D27" s="4"/>
    </row>
    <row r="28" spans="4:12" x14ac:dyDescent="0.15">
      <c r="D28" s="4"/>
    </row>
    <row r="29" spans="4:12" x14ac:dyDescent="0.15">
      <c r="D29" s="4"/>
    </row>
    <row r="30" spans="4:12" x14ac:dyDescent="0.15">
      <c r="D30" s="4"/>
    </row>
  </sheetData>
  <phoneticPr fontId="0" type="noConversion"/>
  <printOptions gridLines="1"/>
  <pageMargins left="0.78740157499999996" right="0.78740157499999996" top="0.984251969" bottom="0.984251969" header="0.4921259845" footer="0.4921259845"/>
  <pageSetup paperSize="9" orientation="portrait" horizontalDpi="4294967293" verticalDpi="4294967293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topLeftCell="H1" workbookViewId="0">
      <selection activeCell="I1" sqref="I1:J13"/>
    </sheetView>
  </sheetViews>
  <sheetFormatPr baseColWidth="10" defaultColWidth="11.5" defaultRowHeight="11" x14ac:dyDescent="0.15"/>
  <cols>
    <col min="1" max="1" width="2.6640625" style="9" customWidth="1"/>
    <col min="2" max="2" width="17.5" style="9" bestFit="1" customWidth="1"/>
    <col min="3" max="3" width="6.6640625" style="11" bestFit="1" customWidth="1"/>
    <col min="4" max="4" width="11.1640625" style="9" bestFit="1" customWidth="1"/>
    <col min="5" max="5" width="7.83203125" style="6" bestFit="1" customWidth="1"/>
    <col min="6" max="6" width="9.6640625" style="9" bestFit="1" customWidth="1"/>
    <col min="7" max="7" width="6.1640625" style="9" bestFit="1" customWidth="1"/>
    <col min="8" max="8" width="7" style="10" bestFit="1" customWidth="1"/>
    <col min="9" max="9" width="8.33203125" style="9" bestFit="1" customWidth="1"/>
    <col min="10" max="10" width="12.33203125" style="9" bestFit="1" customWidth="1"/>
    <col min="11" max="11" width="7.1640625" style="9" bestFit="1" customWidth="1"/>
    <col min="12" max="12" width="12.6640625" style="9" bestFit="1" customWidth="1"/>
    <col min="13" max="16384" width="11.5" style="9"/>
  </cols>
  <sheetData>
    <row r="1" spans="1:15" x14ac:dyDescent="0.15">
      <c r="A1" s="38"/>
      <c r="B1" s="38" t="s">
        <v>5</v>
      </c>
    </row>
    <row r="2" spans="1:15" x14ac:dyDescent="0.15">
      <c r="B2" s="9" t="s">
        <v>10</v>
      </c>
      <c r="C2" s="11" t="s">
        <v>42</v>
      </c>
      <c r="D2" s="9" t="s">
        <v>85</v>
      </c>
      <c r="E2" s="11" t="s">
        <v>11</v>
      </c>
      <c r="F2" s="11" t="s">
        <v>86</v>
      </c>
      <c r="G2" s="20" t="s">
        <v>74</v>
      </c>
      <c r="H2" s="11" t="s">
        <v>75</v>
      </c>
      <c r="I2" s="11" t="s">
        <v>77</v>
      </c>
      <c r="J2" s="29" t="s">
        <v>76</v>
      </c>
      <c r="K2" s="11" t="s">
        <v>79</v>
      </c>
      <c r="L2" s="11" t="s">
        <v>78</v>
      </c>
      <c r="N2" s="4" t="s">
        <v>94</v>
      </c>
      <c r="O2" s="46" t="s">
        <v>95</v>
      </c>
    </row>
    <row r="3" spans="1:15" x14ac:dyDescent="0.15">
      <c r="B3" s="9" t="s">
        <v>45</v>
      </c>
      <c r="C3" s="11">
        <f>Hauptstelle!$C$6</f>
        <v>2657</v>
      </c>
      <c r="D3" s="4">
        <f t="shared" ref="D3:D12" si="0">C3/$C$13*100</f>
        <v>71.888528138528144</v>
      </c>
      <c r="E3" s="11">
        <f>Hauptstelle!$E$6</f>
        <v>8761</v>
      </c>
      <c r="F3" s="39">
        <f t="shared" ref="F3:F12" si="1">E3/$E$13*100</f>
        <v>93.951742627345851</v>
      </c>
      <c r="G3" s="31">
        <f t="shared" ref="G3:G12" si="2">E3/C3</f>
        <v>3.2973278133232968</v>
      </c>
      <c r="H3" s="24">
        <f t="shared" ref="H3:H12" si="3">F3/D3</f>
        <v>1.3069086968410621</v>
      </c>
      <c r="I3" s="32">
        <f t="shared" ref="I3:I12" si="4">100-(((365-(G3*O3))*100)/365)</f>
        <v>25.29456952686364</v>
      </c>
      <c r="J3" s="32">
        <f t="shared" ref="J3:J13" si="5">((365-(G3*O3))*100)/365</f>
        <v>74.70543047313636</v>
      </c>
      <c r="K3" s="11">
        <f>Hauptstelle!$K$6</f>
        <v>833</v>
      </c>
      <c r="L3" s="33">
        <f t="shared" ref="L3:L13" si="6">100-(K3/C3*100)</f>
        <v>68.648852088821982</v>
      </c>
      <c r="N3" s="4">
        <f>Hauptstelle!$B$6*E3</f>
        <v>245308</v>
      </c>
      <c r="O3" s="4">
        <f>Hauptstelle!$B$6</f>
        <v>28</v>
      </c>
    </row>
    <row r="4" spans="1:15" x14ac:dyDescent="0.15">
      <c r="B4" s="9" t="s">
        <v>12</v>
      </c>
      <c r="C4" s="11">
        <f>Zweigstelle_1!$C$5</f>
        <v>53</v>
      </c>
      <c r="D4" s="4">
        <f t="shared" si="0"/>
        <v>1.4339826839826839</v>
      </c>
      <c r="E4" s="11">
        <f>Zweigstelle_1!$E$5</f>
        <v>108</v>
      </c>
      <c r="F4" s="39">
        <f t="shared" si="1"/>
        <v>1.1581769436997318</v>
      </c>
      <c r="G4" s="31">
        <f t="shared" si="2"/>
        <v>2.0377358490566038</v>
      </c>
      <c r="H4" s="24">
        <f t="shared" si="3"/>
        <v>0.80766452526683186</v>
      </c>
      <c r="I4" s="32">
        <f t="shared" si="4"/>
        <v>15.631946239338333</v>
      </c>
      <c r="J4" s="32">
        <f t="shared" si="5"/>
        <v>84.368053760661667</v>
      </c>
      <c r="K4" s="11">
        <f>Zweigstelle_1!$K$5</f>
        <v>34</v>
      </c>
      <c r="L4" s="33">
        <f t="shared" si="6"/>
        <v>35.84905660377359</v>
      </c>
      <c r="N4" s="4">
        <f>Zweigstelle_1!$B$5*E4</f>
        <v>3024</v>
      </c>
      <c r="O4" s="4">
        <f>Zweigstelle_1!$B$5</f>
        <v>28</v>
      </c>
    </row>
    <row r="5" spans="1:15" x14ac:dyDescent="0.15">
      <c r="B5" s="9" t="s">
        <v>13</v>
      </c>
      <c r="C5" s="11">
        <f>Zweigstelle_2!$C$5</f>
        <v>986</v>
      </c>
      <c r="D5" s="4">
        <f t="shared" si="0"/>
        <v>26.677489177489178</v>
      </c>
      <c r="E5" s="11">
        <f>Zweigstelle_2!$E$5</f>
        <v>456</v>
      </c>
      <c r="F5" s="39">
        <f t="shared" si="1"/>
        <v>4.8900804289544233</v>
      </c>
      <c r="G5" s="31">
        <f t="shared" si="2"/>
        <v>0.46247464503042596</v>
      </c>
      <c r="H5" s="24">
        <f t="shared" si="3"/>
        <v>0.18330362338149642</v>
      </c>
      <c r="I5" s="32">
        <f t="shared" si="4"/>
        <v>3.5477507016032632</v>
      </c>
      <c r="J5" s="32">
        <f t="shared" si="5"/>
        <v>96.452249298396737</v>
      </c>
      <c r="K5" s="11">
        <f>Zweigstelle_2!$K$5</f>
        <v>634</v>
      </c>
      <c r="L5" s="33">
        <f t="shared" si="6"/>
        <v>35.699797160243406</v>
      </c>
      <c r="N5" s="4">
        <f>Zweigstelle_2!$B$5*E5</f>
        <v>12768</v>
      </c>
      <c r="O5" s="4">
        <f>Zweigstelle_2!$B$5</f>
        <v>28</v>
      </c>
    </row>
    <row r="6" spans="1:15" x14ac:dyDescent="0.15">
      <c r="B6" s="9" t="s">
        <v>14</v>
      </c>
      <c r="C6" s="11">
        <f>Zweigstelle_3!$C$5</f>
        <v>0</v>
      </c>
      <c r="D6" s="4">
        <f t="shared" si="0"/>
        <v>0</v>
      </c>
      <c r="E6" s="11">
        <f>Zweigstelle_3!$E$5</f>
        <v>0</v>
      </c>
      <c r="F6" s="39">
        <f t="shared" si="1"/>
        <v>0</v>
      </c>
      <c r="G6" s="31" t="e">
        <f t="shared" si="2"/>
        <v>#DIV/0!</v>
      </c>
      <c r="H6" s="24" t="e">
        <f t="shared" si="3"/>
        <v>#DIV/0!</v>
      </c>
      <c r="I6" s="32" t="e">
        <f t="shared" si="4"/>
        <v>#DIV/0!</v>
      </c>
      <c r="J6" s="32" t="e">
        <f t="shared" si="5"/>
        <v>#DIV/0!</v>
      </c>
      <c r="K6" s="11">
        <f>Zweigstelle_3!$K$5</f>
        <v>0</v>
      </c>
      <c r="L6" s="33" t="e">
        <f t="shared" si="6"/>
        <v>#DIV/0!</v>
      </c>
      <c r="N6" s="4">
        <f>Zweigstelle_3!$B$5*E6</f>
        <v>0</v>
      </c>
      <c r="O6" s="4">
        <f>Zweigstelle_3!$B$5</f>
        <v>28</v>
      </c>
    </row>
    <row r="7" spans="1:15" x14ac:dyDescent="0.15">
      <c r="B7" s="9" t="s">
        <v>15</v>
      </c>
      <c r="C7" s="11">
        <f>Zweigstelle_4!$C$5</f>
        <v>0</v>
      </c>
      <c r="D7" s="4">
        <f t="shared" si="0"/>
        <v>0</v>
      </c>
      <c r="E7" s="11">
        <f>Zweigstelle_4!$E$5</f>
        <v>0</v>
      </c>
      <c r="F7" s="39">
        <f t="shared" si="1"/>
        <v>0</v>
      </c>
      <c r="G7" s="31" t="e">
        <f t="shared" si="2"/>
        <v>#DIV/0!</v>
      </c>
      <c r="H7" s="24" t="e">
        <f t="shared" si="3"/>
        <v>#DIV/0!</v>
      </c>
      <c r="I7" s="32" t="e">
        <f t="shared" si="4"/>
        <v>#DIV/0!</v>
      </c>
      <c r="J7" s="32" t="e">
        <f t="shared" si="5"/>
        <v>#DIV/0!</v>
      </c>
      <c r="K7" s="11">
        <f>Zweigstelle_4!$K$5</f>
        <v>0</v>
      </c>
      <c r="L7" s="33" t="e">
        <f t="shared" si="6"/>
        <v>#DIV/0!</v>
      </c>
      <c r="N7" s="4">
        <f>Zweigstelle_4!$B$5*E7</f>
        <v>0</v>
      </c>
      <c r="O7" s="4">
        <f>Zweigstelle_4!$B$5</f>
        <v>28</v>
      </c>
    </row>
    <row r="8" spans="1:15" x14ac:dyDescent="0.15">
      <c r="B8" s="9" t="s">
        <v>16</v>
      </c>
      <c r="C8" s="11">
        <f>Zweigstelle_5!$C$5</f>
        <v>0</v>
      </c>
      <c r="D8" s="4">
        <f t="shared" si="0"/>
        <v>0</v>
      </c>
      <c r="E8" s="11">
        <f>Zweigstelle_5!$E$5</f>
        <v>0</v>
      </c>
      <c r="F8" s="39">
        <f t="shared" si="1"/>
        <v>0</v>
      </c>
      <c r="G8" s="31" t="e">
        <f t="shared" si="2"/>
        <v>#DIV/0!</v>
      </c>
      <c r="H8" s="24" t="e">
        <f t="shared" si="3"/>
        <v>#DIV/0!</v>
      </c>
      <c r="I8" s="32" t="e">
        <f t="shared" si="4"/>
        <v>#DIV/0!</v>
      </c>
      <c r="J8" s="32" t="e">
        <f t="shared" si="5"/>
        <v>#DIV/0!</v>
      </c>
      <c r="K8" s="11">
        <f>Zweigstelle_5!$K$5</f>
        <v>0</v>
      </c>
      <c r="L8" s="33" t="e">
        <f t="shared" si="6"/>
        <v>#DIV/0!</v>
      </c>
      <c r="N8" s="4">
        <f>Zweigstelle_5!$B$5*E8</f>
        <v>0</v>
      </c>
      <c r="O8" s="4">
        <f>Zweigstelle_5!$B$5</f>
        <v>28</v>
      </c>
    </row>
    <row r="9" spans="1:15" x14ac:dyDescent="0.15">
      <c r="B9" s="9" t="s">
        <v>17</v>
      </c>
      <c r="C9" s="11">
        <f>Zweigstelle_6!$C$5</f>
        <v>0</v>
      </c>
      <c r="D9" s="4">
        <f t="shared" si="0"/>
        <v>0</v>
      </c>
      <c r="E9" s="11">
        <f>Zweigstelle_6!$E$5</f>
        <v>0</v>
      </c>
      <c r="F9" s="39">
        <f t="shared" si="1"/>
        <v>0</v>
      </c>
      <c r="G9" s="31" t="e">
        <f t="shared" si="2"/>
        <v>#DIV/0!</v>
      </c>
      <c r="H9" s="24" t="e">
        <f t="shared" si="3"/>
        <v>#DIV/0!</v>
      </c>
      <c r="I9" s="32" t="e">
        <f t="shared" si="4"/>
        <v>#DIV/0!</v>
      </c>
      <c r="J9" s="32" t="e">
        <f t="shared" si="5"/>
        <v>#DIV/0!</v>
      </c>
      <c r="K9" s="11">
        <f>Zweigstelle_6!$K$5</f>
        <v>0</v>
      </c>
      <c r="L9" s="33" t="e">
        <f t="shared" si="6"/>
        <v>#DIV/0!</v>
      </c>
      <c r="N9" s="4">
        <f>Zweigstelle_6!$B$5*E9</f>
        <v>0</v>
      </c>
      <c r="O9" s="4">
        <f>Zweigstelle_6!$B$5</f>
        <v>28</v>
      </c>
    </row>
    <row r="10" spans="1:15" x14ac:dyDescent="0.15">
      <c r="B10" s="9" t="s">
        <v>18</v>
      </c>
      <c r="C10" s="11">
        <f>Zweigstelle_7!$C$5</f>
        <v>0</v>
      </c>
      <c r="D10" s="4">
        <f t="shared" si="0"/>
        <v>0</v>
      </c>
      <c r="E10" s="11">
        <f>Zweigstelle_7!$E$5</f>
        <v>0</v>
      </c>
      <c r="F10" s="39">
        <f t="shared" si="1"/>
        <v>0</v>
      </c>
      <c r="G10" s="31" t="e">
        <f t="shared" si="2"/>
        <v>#DIV/0!</v>
      </c>
      <c r="H10" s="24" t="e">
        <f t="shared" si="3"/>
        <v>#DIV/0!</v>
      </c>
      <c r="I10" s="32" t="e">
        <f t="shared" si="4"/>
        <v>#DIV/0!</v>
      </c>
      <c r="J10" s="32" t="e">
        <f t="shared" si="5"/>
        <v>#DIV/0!</v>
      </c>
      <c r="K10" s="11">
        <f>Zweigstelle_7!$K$5</f>
        <v>0</v>
      </c>
      <c r="L10" s="33" t="e">
        <f t="shared" si="6"/>
        <v>#DIV/0!</v>
      </c>
      <c r="N10" s="4">
        <f>Zweigstelle_7!$B$5*E10</f>
        <v>0</v>
      </c>
      <c r="O10" s="4">
        <f>Zweigstelle_7!$B$5</f>
        <v>28</v>
      </c>
    </row>
    <row r="11" spans="1:15" x14ac:dyDescent="0.15">
      <c r="B11" s="9" t="s">
        <v>19</v>
      </c>
      <c r="C11" s="11">
        <f>Zweigstelle_8!$C$5</f>
        <v>0</v>
      </c>
      <c r="D11" s="4">
        <f t="shared" si="0"/>
        <v>0</v>
      </c>
      <c r="E11" s="11">
        <f>Zweigstelle_8!$E$5</f>
        <v>0</v>
      </c>
      <c r="F11" s="39">
        <f t="shared" si="1"/>
        <v>0</v>
      </c>
      <c r="G11" s="31" t="e">
        <f t="shared" si="2"/>
        <v>#DIV/0!</v>
      </c>
      <c r="H11" s="24" t="e">
        <f t="shared" si="3"/>
        <v>#DIV/0!</v>
      </c>
      <c r="I11" s="32" t="e">
        <f t="shared" si="4"/>
        <v>#DIV/0!</v>
      </c>
      <c r="J11" s="32" t="e">
        <f t="shared" si="5"/>
        <v>#DIV/0!</v>
      </c>
      <c r="K11" s="11">
        <f>Zweigstelle_8!$K$5</f>
        <v>0</v>
      </c>
      <c r="L11" s="33" t="e">
        <f t="shared" si="6"/>
        <v>#DIV/0!</v>
      </c>
      <c r="N11" s="4">
        <f>Zweigstelle_8!$B$5*E11</f>
        <v>0</v>
      </c>
      <c r="O11" s="4">
        <f>Zweigstelle_8!$B$5</f>
        <v>28</v>
      </c>
    </row>
    <row r="12" spans="1:15" x14ac:dyDescent="0.15">
      <c r="B12" s="9" t="s">
        <v>20</v>
      </c>
      <c r="C12" s="11">
        <f>Zweigstelle_9!$C$5</f>
        <v>0</v>
      </c>
      <c r="D12" s="4">
        <f t="shared" si="0"/>
        <v>0</v>
      </c>
      <c r="E12" s="11">
        <f>Zweigstelle_9!$E$5</f>
        <v>0</v>
      </c>
      <c r="F12" s="39">
        <f t="shared" si="1"/>
        <v>0</v>
      </c>
      <c r="G12" s="31" t="e">
        <f t="shared" si="2"/>
        <v>#DIV/0!</v>
      </c>
      <c r="H12" s="24" t="e">
        <f t="shared" si="3"/>
        <v>#DIV/0!</v>
      </c>
      <c r="I12" s="32" t="e">
        <f t="shared" si="4"/>
        <v>#DIV/0!</v>
      </c>
      <c r="J12" s="32" t="e">
        <f t="shared" si="5"/>
        <v>#DIV/0!</v>
      </c>
      <c r="K12" s="11">
        <f>Zweigstelle_9!$K$5</f>
        <v>0</v>
      </c>
      <c r="L12" s="33" t="e">
        <f t="shared" si="6"/>
        <v>#DIV/0!</v>
      </c>
      <c r="N12" s="4">
        <f>Zweigstelle_9!$B$5*E12</f>
        <v>0</v>
      </c>
      <c r="O12" s="4">
        <f>Zweigstelle_9!$B$5</f>
        <v>28</v>
      </c>
    </row>
    <row r="13" spans="1:15" x14ac:dyDescent="0.15">
      <c r="B13" s="9" t="s">
        <v>9</v>
      </c>
      <c r="C13" s="11">
        <f>SUM(C3:C12)</f>
        <v>3696</v>
      </c>
      <c r="D13" s="4"/>
      <c r="E13" s="11">
        <f>SUM(E3:E12)</f>
        <v>9325</v>
      </c>
      <c r="F13" s="39"/>
      <c r="G13" s="31">
        <f>E13/C13</f>
        <v>2.5229978354978355</v>
      </c>
      <c r="H13" s="24"/>
      <c r="I13" s="32">
        <f>100-(((365-(G13*O3))*100)/365)</f>
        <v>19.354503943545026</v>
      </c>
      <c r="J13" s="32">
        <f t="shared" si="5"/>
        <v>80.645496056454974</v>
      </c>
      <c r="K13" s="11">
        <f>SUM(K3:K12)</f>
        <v>1501</v>
      </c>
      <c r="L13" s="33">
        <f t="shared" si="6"/>
        <v>59.388528138528137</v>
      </c>
      <c r="N13" s="4">
        <f>SUM(N3:N12)</f>
        <v>261100</v>
      </c>
      <c r="O13" s="9">
        <f>IF(E13=0,(SUM(O3:O12))/10,N13/E13)</f>
        <v>28</v>
      </c>
    </row>
    <row r="14" spans="1:15" x14ac:dyDescent="0.15">
      <c r="D14" s="4"/>
      <c r="E14" s="11"/>
      <c r="F14" s="39"/>
      <c r="G14" s="31"/>
      <c r="H14" s="24"/>
      <c r="I14" s="32"/>
      <c r="J14" s="32"/>
      <c r="K14" s="11"/>
      <c r="L14" s="33"/>
    </row>
    <row r="15" spans="1:15" x14ac:dyDescent="0.15">
      <c r="D15" s="4"/>
      <c r="E15" s="11"/>
      <c r="F15" s="39"/>
      <c r="G15" s="31"/>
      <c r="H15" s="24"/>
      <c r="I15" s="32"/>
      <c r="J15" s="32"/>
      <c r="K15" s="11"/>
      <c r="L15" s="33"/>
    </row>
    <row r="16" spans="1:15" x14ac:dyDescent="0.15">
      <c r="D16" s="4"/>
      <c r="E16" s="11"/>
      <c r="F16" s="39"/>
      <c r="G16" s="31"/>
      <c r="H16" s="24"/>
      <c r="I16" s="32"/>
      <c r="J16" s="32"/>
      <c r="K16" s="11"/>
      <c r="L16" s="33"/>
    </row>
    <row r="17" spans="4:12" x14ac:dyDescent="0.15">
      <c r="D17" s="4"/>
      <c r="E17" s="11"/>
      <c r="F17" s="39"/>
      <c r="G17" s="31"/>
      <c r="H17" s="24"/>
      <c r="I17" s="32"/>
      <c r="J17" s="32"/>
      <c r="K17" s="11"/>
      <c r="L17" s="33"/>
    </row>
    <row r="18" spans="4:12" x14ac:dyDescent="0.15">
      <c r="D18" s="4"/>
      <c r="E18" s="11"/>
      <c r="F18" s="39"/>
      <c r="G18" s="31"/>
      <c r="H18" s="24"/>
      <c r="I18" s="32"/>
      <c r="J18" s="32"/>
      <c r="K18" s="11"/>
      <c r="L18" s="33"/>
    </row>
    <row r="19" spans="4:12" x14ac:dyDescent="0.15">
      <c r="D19" s="4"/>
      <c r="E19" s="11"/>
      <c r="F19" s="39"/>
      <c r="G19" s="31"/>
      <c r="H19" s="24"/>
      <c r="I19" s="32"/>
      <c r="J19" s="32"/>
      <c r="K19" s="11"/>
      <c r="L19" s="33"/>
    </row>
    <row r="20" spans="4:12" x14ac:dyDescent="0.15">
      <c r="D20" s="4"/>
      <c r="E20" s="11"/>
      <c r="F20" s="39"/>
      <c r="G20" s="31"/>
      <c r="H20" s="24"/>
      <c r="I20" s="32"/>
      <c r="J20" s="32"/>
      <c r="K20" s="11"/>
      <c r="L20" s="33"/>
    </row>
    <row r="21" spans="4:12" x14ac:dyDescent="0.15">
      <c r="D21" s="4"/>
      <c r="E21" s="11"/>
      <c r="F21" s="39"/>
      <c r="G21" s="31"/>
      <c r="H21" s="24"/>
      <c r="I21" s="32"/>
      <c r="J21" s="32"/>
      <c r="K21" s="11"/>
      <c r="L21" s="33"/>
    </row>
    <row r="22" spans="4:12" x14ac:dyDescent="0.15">
      <c r="D22" s="4"/>
      <c r="E22" s="11"/>
      <c r="F22" s="39"/>
      <c r="G22" s="31"/>
      <c r="H22" s="24"/>
      <c r="I22" s="32"/>
      <c r="J22" s="32"/>
      <c r="K22" s="11"/>
      <c r="L22" s="33"/>
    </row>
    <row r="23" spans="4:12" x14ac:dyDescent="0.15">
      <c r="D23" s="4"/>
      <c r="E23" s="11"/>
      <c r="F23" s="39"/>
      <c r="G23" s="31"/>
      <c r="H23" s="24"/>
      <c r="I23" s="32"/>
      <c r="J23" s="32"/>
      <c r="K23" s="11"/>
      <c r="L23" s="33"/>
    </row>
    <row r="24" spans="4:12" x14ac:dyDescent="0.15">
      <c r="D24" s="4"/>
      <c r="E24" s="11"/>
      <c r="F24" s="39"/>
      <c r="G24" s="31"/>
      <c r="H24" s="24"/>
      <c r="I24" s="32"/>
      <c r="J24" s="32"/>
      <c r="K24" s="11"/>
      <c r="L24" s="33"/>
    </row>
    <row r="25" spans="4:12" x14ac:dyDescent="0.15">
      <c r="D25" s="4"/>
      <c r="E25" s="11"/>
      <c r="F25" s="39"/>
      <c r="G25" s="31"/>
      <c r="H25" s="24"/>
      <c r="I25" s="32"/>
      <c r="J25" s="32"/>
      <c r="K25" s="11"/>
      <c r="L25" s="33"/>
    </row>
    <row r="26" spans="4:12" x14ac:dyDescent="0.15">
      <c r="D26" s="4"/>
    </row>
    <row r="27" spans="4:12" x14ac:dyDescent="0.15">
      <c r="D27" s="4"/>
    </row>
    <row r="28" spans="4:12" x14ac:dyDescent="0.15">
      <c r="D28" s="4"/>
    </row>
    <row r="29" spans="4:12" x14ac:dyDescent="0.15">
      <c r="D29" s="4"/>
    </row>
    <row r="30" spans="4:12" x14ac:dyDescent="0.15">
      <c r="D30" s="4"/>
    </row>
  </sheetData>
  <phoneticPr fontId="0" type="noConversion"/>
  <printOptions gridLines="1"/>
  <pageMargins left="0.78740157499999996" right="0.78740157499999996" top="0.984251969" bottom="0.984251969" header="0.4921259845" footer="0.4921259845"/>
  <pageSetup paperSize="9" orientation="landscape" horizontalDpi="4294967293" verticalDpi="4294967293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topLeftCell="H1" workbookViewId="0">
      <selection activeCell="I1" sqref="I1:J13"/>
    </sheetView>
  </sheetViews>
  <sheetFormatPr baseColWidth="10" defaultColWidth="11.5" defaultRowHeight="11" x14ac:dyDescent="0.15"/>
  <cols>
    <col min="1" max="1" width="2.6640625" style="9" customWidth="1"/>
    <col min="2" max="2" width="17.5" style="9" bestFit="1" customWidth="1"/>
    <col min="3" max="3" width="6.6640625" style="11" bestFit="1" customWidth="1"/>
    <col min="4" max="4" width="11.1640625" style="9" bestFit="1" customWidth="1"/>
    <col min="5" max="5" width="7.83203125" style="6" bestFit="1" customWidth="1"/>
    <col min="6" max="6" width="9.6640625" style="9" bestFit="1" customWidth="1"/>
    <col min="7" max="7" width="6.1640625" style="9" bestFit="1" customWidth="1"/>
    <col min="8" max="8" width="7" style="10" bestFit="1" customWidth="1"/>
    <col min="9" max="9" width="8.33203125" style="9" bestFit="1" customWidth="1"/>
    <col min="10" max="10" width="12.33203125" style="9" bestFit="1" customWidth="1"/>
    <col min="11" max="11" width="7.1640625" style="9" bestFit="1" customWidth="1"/>
    <col min="12" max="12" width="12.6640625" style="9" bestFit="1" customWidth="1"/>
    <col min="13" max="16384" width="11.5" style="9"/>
  </cols>
  <sheetData>
    <row r="1" spans="1:15" x14ac:dyDescent="0.15">
      <c r="A1" s="38"/>
      <c r="B1" s="38" t="s">
        <v>6</v>
      </c>
    </row>
    <row r="2" spans="1:15" x14ac:dyDescent="0.15">
      <c r="B2" s="9" t="s">
        <v>10</v>
      </c>
      <c r="C2" s="11" t="s">
        <v>42</v>
      </c>
      <c r="D2" s="9" t="s">
        <v>85</v>
      </c>
      <c r="E2" s="11" t="s">
        <v>11</v>
      </c>
      <c r="F2" s="11" t="s">
        <v>86</v>
      </c>
      <c r="G2" s="20" t="s">
        <v>74</v>
      </c>
      <c r="H2" s="11" t="s">
        <v>75</v>
      </c>
      <c r="I2" s="11" t="s">
        <v>77</v>
      </c>
      <c r="J2" s="29" t="s">
        <v>76</v>
      </c>
      <c r="K2" s="11" t="s">
        <v>79</v>
      </c>
      <c r="L2" s="11" t="s">
        <v>78</v>
      </c>
      <c r="N2" s="4" t="s">
        <v>94</v>
      </c>
      <c r="O2" s="46" t="s">
        <v>95</v>
      </c>
    </row>
    <row r="3" spans="1:15" x14ac:dyDescent="0.15">
      <c r="B3" s="9" t="s">
        <v>45</v>
      </c>
      <c r="C3" s="11">
        <f>Hauptstelle!$C$7</f>
        <v>1987</v>
      </c>
      <c r="D3" s="4">
        <f t="shared" ref="D3:D12" si="0">C3/$C$13*100</f>
        <v>68.993055555555557</v>
      </c>
      <c r="E3" s="11">
        <f>Hauptstelle!$E$7</f>
        <v>5488</v>
      </c>
      <c r="F3" s="39">
        <f t="shared" ref="F3:F12" si="1">E3/$E$13*100</f>
        <v>70.098352279984681</v>
      </c>
      <c r="G3" s="31">
        <f t="shared" ref="G3:G12" si="2">E3/C3</f>
        <v>2.7619526925012581</v>
      </c>
      <c r="H3" s="24">
        <f t="shared" ref="H3:H12" si="3">F3/D3</f>
        <v>1.016020405467317</v>
      </c>
      <c r="I3" s="32">
        <f t="shared" ref="I3:I12" si="4">100-(((365-(G3*O3))*100)/365)</f>
        <v>21.187582298639782</v>
      </c>
      <c r="J3" s="32">
        <f t="shared" ref="J3:J13" si="5">((365-(G3*O3))*100)/365</f>
        <v>78.812417701360218</v>
      </c>
      <c r="K3" s="11">
        <f>Hauptstelle!$K$7</f>
        <v>234</v>
      </c>
      <c r="L3" s="33">
        <f t="shared" ref="L3:L13" si="6">100-(K3/C3*100)</f>
        <v>88.223452440865628</v>
      </c>
      <c r="N3" s="4">
        <f>Hauptstelle!$B$7*E3</f>
        <v>153664</v>
      </c>
      <c r="O3" s="4">
        <f>Hauptstelle!$B$7</f>
        <v>28</v>
      </c>
    </row>
    <row r="4" spans="1:15" x14ac:dyDescent="0.15">
      <c r="B4" s="9" t="s">
        <v>12</v>
      </c>
      <c r="C4" s="11">
        <f>Zweigstelle_1!$C$6</f>
        <v>893</v>
      </c>
      <c r="D4" s="4">
        <f t="shared" si="0"/>
        <v>31.006944444444446</v>
      </c>
      <c r="E4" s="11">
        <f>Zweigstelle_1!$E$6</f>
        <v>2341</v>
      </c>
      <c r="F4" s="39">
        <f t="shared" si="1"/>
        <v>29.90164772001533</v>
      </c>
      <c r="G4" s="31">
        <f t="shared" si="2"/>
        <v>2.6215005599104142</v>
      </c>
      <c r="H4" s="24">
        <f t="shared" si="3"/>
        <v>0.96435325233644054</v>
      </c>
      <c r="I4" s="32">
        <f t="shared" si="4"/>
        <v>20.110141281504539</v>
      </c>
      <c r="J4" s="32">
        <f t="shared" si="5"/>
        <v>79.889858718495461</v>
      </c>
      <c r="K4" s="11">
        <f>Zweigstelle_1!$K$6</f>
        <v>172</v>
      </c>
      <c r="L4" s="33">
        <f t="shared" si="6"/>
        <v>80.73908174692049</v>
      </c>
      <c r="N4" s="4">
        <f>Zweigstelle_1!$B$6*E4</f>
        <v>65548</v>
      </c>
      <c r="O4" s="4">
        <f>Zweigstelle_1!$B$6</f>
        <v>28</v>
      </c>
    </row>
    <row r="5" spans="1:15" x14ac:dyDescent="0.15">
      <c r="B5" s="9" t="s">
        <v>13</v>
      </c>
      <c r="C5" s="11">
        <f>Zweigstelle_2!$C$6</f>
        <v>0</v>
      </c>
      <c r="D5" s="4">
        <f t="shared" si="0"/>
        <v>0</v>
      </c>
      <c r="E5" s="11">
        <f>Zweigstelle_2!$E$6</f>
        <v>0</v>
      </c>
      <c r="F5" s="39">
        <f t="shared" si="1"/>
        <v>0</v>
      </c>
      <c r="G5" s="31" t="e">
        <f t="shared" si="2"/>
        <v>#DIV/0!</v>
      </c>
      <c r="H5" s="24" t="e">
        <f t="shared" si="3"/>
        <v>#DIV/0!</v>
      </c>
      <c r="I5" s="32" t="e">
        <f t="shared" si="4"/>
        <v>#DIV/0!</v>
      </c>
      <c r="J5" s="32" t="e">
        <f t="shared" si="5"/>
        <v>#DIV/0!</v>
      </c>
      <c r="K5" s="11">
        <f>Zweigstelle_2!$K$6</f>
        <v>0</v>
      </c>
      <c r="L5" s="33" t="e">
        <f t="shared" si="6"/>
        <v>#DIV/0!</v>
      </c>
      <c r="N5" s="4">
        <f>Zweigstelle_2!$B$6*E5</f>
        <v>0</v>
      </c>
      <c r="O5" s="4">
        <f>Zweigstelle_2!$B$6</f>
        <v>28</v>
      </c>
    </row>
    <row r="6" spans="1:15" x14ac:dyDescent="0.15">
      <c r="B6" s="9" t="s">
        <v>14</v>
      </c>
      <c r="C6" s="11">
        <f>Zweigstelle_3!$C$6</f>
        <v>0</v>
      </c>
      <c r="D6" s="4">
        <f t="shared" si="0"/>
        <v>0</v>
      </c>
      <c r="E6" s="11">
        <f>Zweigstelle_3!$E$6</f>
        <v>0</v>
      </c>
      <c r="F6" s="39">
        <f t="shared" si="1"/>
        <v>0</v>
      </c>
      <c r="G6" s="31" t="e">
        <f t="shared" si="2"/>
        <v>#DIV/0!</v>
      </c>
      <c r="H6" s="24" t="e">
        <f t="shared" si="3"/>
        <v>#DIV/0!</v>
      </c>
      <c r="I6" s="32" t="e">
        <f t="shared" si="4"/>
        <v>#DIV/0!</v>
      </c>
      <c r="J6" s="32" t="e">
        <f t="shared" si="5"/>
        <v>#DIV/0!</v>
      </c>
      <c r="K6" s="11">
        <f>Zweigstelle_3!$K$6</f>
        <v>0</v>
      </c>
      <c r="L6" s="33" t="e">
        <f t="shared" si="6"/>
        <v>#DIV/0!</v>
      </c>
      <c r="N6" s="4">
        <f>Zweigstelle_3!$B$6*E6</f>
        <v>0</v>
      </c>
      <c r="O6" s="4">
        <f>Zweigstelle_3!$B$6</f>
        <v>28</v>
      </c>
    </row>
    <row r="7" spans="1:15" x14ac:dyDescent="0.15">
      <c r="B7" s="9" t="s">
        <v>15</v>
      </c>
      <c r="C7" s="11">
        <f>Zweigstelle_4!$C$6</f>
        <v>0</v>
      </c>
      <c r="D7" s="4">
        <f t="shared" si="0"/>
        <v>0</v>
      </c>
      <c r="E7" s="11">
        <f>Zweigstelle_4!$E$6</f>
        <v>0</v>
      </c>
      <c r="F7" s="39">
        <f t="shared" si="1"/>
        <v>0</v>
      </c>
      <c r="G7" s="31" t="e">
        <f t="shared" si="2"/>
        <v>#DIV/0!</v>
      </c>
      <c r="H7" s="24" t="e">
        <f t="shared" si="3"/>
        <v>#DIV/0!</v>
      </c>
      <c r="I7" s="32" t="e">
        <f t="shared" si="4"/>
        <v>#DIV/0!</v>
      </c>
      <c r="J7" s="32" t="e">
        <f t="shared" si="5"/>
        <v>#DIV/0!</v>
      </c>
      <c r="K7" s="11">
        <f>Zweigstelle_4!$K$6</f>
        <v>0</v>
      </c>
      <c r="L7" s="33" t="e">
        <f t="shared" si="6"/>
        <v>#DIV/0!</v>
      </c>
      <c r="N7" s="4">
        <f>Zweigstelle_4!$B$6*E7</f>
        <v>0</v>
      </c>
      <c r="O7" s="4">
        <f>Zweigstelle_4!$B$6</f>
        <v>28</v>
      </c>
    </row>
    <row r="8" spans="1:15" x14ac:dyDescent="0.15">
      <c r="B8" s="9" t="s">
        <v>16</v>
      </c>
      <c r="C8" s="11">
        <f>Zweigstelle_5!$C$6</f>
        <v>0</v>
      </c>
      <c r="D8" s="4">
        <f t="shared" si="0"/>
        <v>0</v>
      </c>
      <c r="E8" s="11">
        <f>Zweigstelle_5!$E$6</f>
        <v>0</v>
      </c>
      <c r="F8" s="39">
        <f t="shared" si="1"/>
        <v>0</v>
      </c>
      <c r="G8" s="31" t="e">
        <f t="shared" si="2"/>
        <v>#DIV/0!</v>
      </c>
      <c r="H8" s="24" t="e">
        <f t="shared" si="3"/>
        <v>#DIV/0!</v>
      </c>
      <c r="I8" s="32" t="e">
        <f t="shared" si="4"/>
        <v>#DIV/0!</v>
      </c>
      <c r="J8" s="32" t="e">
        <f t="shared" si="5"/>
        <v>#DIV/0!</v>
      </c>
      <c r="K8" s="11">
        <f>Zweigstelle_5!$K$6</f>
        <v>0</v>
      </c>
      <c r="L8" s="33" t="e">
        <f t="shared" si="6"/>
        <v>#DIV/0!</v>
      </c>
      <c r="N8" s="4">
        <f>Zweigstelle_5!$B$6*E8</f>
        <v>0</v>
      </c>
      <c r="O8" s="4">
        <f>Zweigstelle_5!$B$6</f>
        <v>28</v>
      </c>
    </row>
    <row r="9" spans="1:15" x14ac:dyDescent="0.15">
      <c r="B9" s="9" t="s">
        <v>17</v>
      </c>
      <c r="C9" s="11">
        <f>Zweigstelle_6!$C$6</f>
        <v>0</v>
      </c>
      <c r="D9" s="4">
        <f t="shared" si="0"/>
        <v>0</v>
      </c>
      <c r="E9" s="11">
        <f>Zweigstelle_6!$E$6</f>
        <v>0</v>
      </c>
      <c r="F9" s="39">
        <f t="shared" si="1"/>
        <v>0</v>
      </c>
      <c r="G9" s="31" t="e">
        <f t="shared" si="2"/>
        <v>#DIV/0!</v>
      </c>
      <c r="H9" s="24" t="e">
        <f t="shared" si="3"/>
        <v>#DIV/0!</v>
      </c>
      <c r="I9" s="32" t="e">
        <f t="shared" si="4"/>
        <v>#DIV/0!</v>
      </c>
      <c r="J9" s="32" t="e">
        <f t="shared" si="5"/>
        <v>#DIV/0!</v>
      </c>
      <c r="K9" s="11">
        <f>Zweigstelle_6!$K$6</f>
        <v>0</v>
      </c>
      <c r="L9" s="33" t="e">
        <f t="shared" si="6"/>
        <v>#DIV/0!</v>
      </c>
      <c r="N9" s="4">
        <f>Zweigstelle_6!$B$6*E9</f>
        <v>0</v>
      </c>
      <c r="O9" s="4">
        <f>Zweigstelle_6!$B$6</f>
        <v>28</v>
      </c>
    </row>
    <row r="10" spans="1:15" x14ac:dyDescent="0.15">
      <c r="B10" s="9" t="s">
        <v>18</v>
      </c>
      <c r="C10" s="11">
        <f>Zweigstelle_7!$C$6</f>
        <v>0</v>
      </c>
      <c r="D10" s="4">
        <f t="shared" si="0"/>
        <v>0</v>
      </c>
      <c r="E10" s="11">
        <f>Zweigstelle_7!$E$6</f>
        <v>0</v>
      </c>
      <c r="F10" s="39">
        <f t="shared" si="1"/>
        <v>0</v>
      </c>
      <c r="G10" s="31" t="e">
        <f t="shared" si="2"/>
        <v>#DIV/0!</v>
      </c>
      <c r="H10" s="24" t="e">
        <f t="shared" si="3"/>
        <v>#DIV/0!</v>
      </c>
      <c r="I10" s="32" t="e">
        <f t="shared" si="4"/>
        <v>#DIV/0!</v>
      </c>
      <c r="J10" s="32" t="e">
        <f t="shared" si="5"/>
        <v>#DIV/0!</v>
      </c>
      <c r="K10" s="11">
        <f>Zweigstelle_7!$K$6</f>
        <v>0</v>
      </c>
      <c r="L10" s="33" t="e">
        <f t="shared" si="6"/>
        <v>#DIV/0!</v>
      </c>
      <c r="N10" s="4">
        <f>Zweigstelle_7!$B$6*E10</f>
        <v>0</v>
      </c>
      <c r="O10" s="4">
        <f>Zweigstelle_7!$B$6</f>
        <v>28</v>
      </c>
    </row>
    <row r="11" spans="1:15" x14ac:dyDescent="0.15">
      <c r="B11" s="9" t="s">
        <v>19</v>
      </c>
      <c r="C11" s="11">
        <f>Zweigstelle_8!$C$6</f>
        <v>0</v>
      </c>
      <c r="D11" s="4">
        <f t="shared" si="0"/>
        <v>0</v>
      </c>
      <c r="E11" s="11">
        <f>Zweigstelle_8!$E$6</f>
        <v>0</v>
      </c>
      <c r="F11" s="39">
        <f t="shared" si="1"/>
        <v>0</v>
      </c>
      <c r="G11" s="31" t="e">
        <f t="shared" si="2"/>
        <v>#DIV/0!</v>
      </c>
      <c r="H11" s="24" t="e">
        <f t="shared" si="3"/>
        <v>#DIV/0!</v>
      </c>
      <c r="I11" s="32" t="e">
        <f t="shared" si="4"/>
        <v>#DIV/0!</v>
      </c>
      <c r="J11" s="32" t="e">
        <f t="shared" si="5"/>
        <v>#DIV/0!</v>
      </c>
      <c r="K11" s="11">
        <f>Zweigstelle_8!$K$6</f>
        <v>0</v>
      </c>
      <c r="L11" s="33" t="e">
        <f t="shared" si="6"/>
        <v>#DIV/0!</v>
      </c>
      <c r="N11" s="4">
        <f>Zweigstelle_8!$B$6*E11</f>
        <v>0</v>
      </c>
      <c r="O11" s="4">
        <f>Zweigstelle_8!$B$6</f>
        <v>28</v>
      </c>
    </row>
    <row r="12" spans="1:15" x14ac:dyDescent="0.15">
      <c r="B12" s="9" t="s">
        <v>20</v>
      </c>
      <c r="C12" s="11">
        <f>Zweigstelle_9!$C$6</f>
        <v>0</v>
      </c>
      <c r="D12" s="4">
        <f t="shared" si="0"/>
        <v>0</v>
      </c>
      <c r="E12" s="11">
        <f>Zweigstelle_9!$E$6</f>
        <v>0</v>
      </c>
      <c r="F12" s="39">
        <f t="shared" si="1"/>
        <v>0</v>
      </c>
      <c r="G12" s="31" t="e">
        <f t="shared" si="2"/>
        <v>#DIV/0!</v>
      </c>
      <c r="H12" s="24" t="e">
        <f t="shared" si="3"/>
        <v>#DIV/0!</v>
      </c>
      <c r="I12" s="32" t="e">
        <f t="shared" si="4"/>
        <v>#DIV/0!</v>
      </c>
      <c r="J12" s="32" t="e">
        <f t="shared" si="5"/>
        <v>#DIV/0!</v>
      </c>
      <c r="K12" s="11">
        <f>Zweigstelle_9!$K$6</f>
        <v>0</v>
      </c>
      <c r="L12" s="33" t="e">
        <f t="shared" si="6"/>
        <v>#DIV/0!</v>
      </c>
      <c r="N12" s="4">
        <f>Zweigstelle_9!$B$6*E12</f>
        <v>0</v>
      </c>
      <c r="O12" s="4">
        <f>Zweigstelle_9!$B$6</f>
        <v>28</v>
      </c>
    </row>
    <row r="13" spans="1:15" x14ac:dyDescent="0.15">
      <c r="B13" s="9" t="s">
        <v>9</v>
      </c>
      <c r="C13" s="11">
        <f>SUM(C3:C12)</f>
        <v>2880</v>
      </c>
      <c r="D13" s="4"/>
      <c r="E13" s="11">
        <f>SUM(E3:E12)</f>
        <v>7829</v>
      </c>
      <c r="F13" s="39"/>
      <c r="G13" s="31">
        <f>E13/C13</f>
        <v>2.7184027777777779</v>
      </c>
      <c r="H13" s="24"/>
      <c r="I13" s="32">
        <f>100-(((365-(G13*O3))*100)/365)</f>
        <v>20.853500761035022</v>
      </c>
      <c r="J13" s="32">
        <f t="shared" si="5"/>
        <v>79.146499238964978</v>
      </c>
      <c r="K13" s="11">
        <f>SUM(K3:K12)</f>
        <v>406</v>
      </c>
      <c r="L13" s="33">
        <f t="shared" si="6"/>
        <v>85.902777777777771</v>
      </c>
      <c r="N13" s="4">
        <f>SUM(N3:N12)</f>
        <v>219212</v>
      </c>
      <c r="O13" s="9">
        <f>IF(E13=0,(SUM(O3:O12))/10,N13/E13)</f>
        <v>28</v>
      </c>
    </row>
    <row r="14" spans="1:15" x14ac:dyDescent="0.15">
      <c r="D14" s="4"/>
      <c r="E14" s="11"/>
      <c r="F14" s="39"/>
      <c r="G14" s="31"/>
      <c r="H14" s="24"/>
      <c r="I14" s="32"/>
      <c r="J14" s="32"/>
      <c r="K14" s="11"/>
      <c r="L14" s="33"/>
    </row>
    <row r="15" spans="1:15" x14ac:dyDescent="0.15">
      <c r="D15" s="4"/>
      <c r="E15" s="11"/>
      <c r="F15" s="39"/>
      <c r="G15" s="31"/>
      <c r="H15" s="24"/>
      <c r="I15" s="32"/>
      <c r="J15" s="32"/>
      <c r="K15" s="11"/>
      <c r="L15" s="33"/>
    </row>
    <row r="16" spans="1:15" x14ac:dyDescent="0.15">
      <c r="D16" s="4"/>
      <c r="E16" s="11"/>
      <c r="F16" s="39"/>
      <c r="G16" s="31"/>
      <c r="H16" s="24"/>
      <c r="I16" s="32"/>
      <c r="J16" s="32"/>
      <c r="K16" s="11"/>
      <c r="L16" s="33"/>
    </row>
    <row r="17" spans="4:12" x14ac:dyDescent="0.15">
      <c r="D17" s="4"/>
      <c r="E17" s="11"/>
      <c r="F17" s="39"/>
      <c r="G17" s="31"/>
      <c r="H17" s="24"/>
      <c r="I17" s="32"/>
      <c r="J17" s="32"/>
      <c r="K17" s="11"/>
      <c r="L17" s="33"/>
    </row>
    <row r="18" spans="4:12" x14ac:dyDescent="0.15">
      <c r="D18" s="4"/>
      <c r="E18" s="11"/>
      <c r="F18" s="39"/>
      <c r="G18" s="31"/>
      <c r="H18" s="24"/>
      <c r="I18" s="32"/>
      <c r="J18" s="32"/>
      <c r="K18" s="11"/>
      <c r="L18" s="33"/>
    </row>
    <row r="19" spans="4:12" x14ac:dyDescent="0.15">
      <c r="D19" s="4"/>
      <c r="E19" s="11"/>
      <c r="F19" s="39"/>
      <c r="G19" s="31"/>
      <c r="H19" s="24"/>
      <c r="I19" s="32"/>
      <c r="J19" s="32"/>
      <c r="K19" s="11"/>
      <c r="L19" s="33"/>
    </row>
    <row r="20" spans="4:12" x14ac:dyDescent="0.15">
      <c r="D20" s="4"/>
      <c r="E20" s="11"/>
      <c r="F20" s="39"/>
      <c r="G20" s="31"/>
      <c r="H20" s="24"/>
      <c r="I20" s="32"/>
      <c r="J20" s="32"/>
      <c r="K20" s="11"/>
      <c r="L20" s="33"/>
    </row>
    <row r="21" spans="4:12" x14ac:dyDescent="0.15">
      <c r="D21" s="4"/>
      <c r="E21" s="11"/>
      <c r="F21" s="39"/>
      <c r="G21" s="31"/>
      <c r="H21" s="24"/>
      <c r="I21" s="32"/>
      <c r="J21" s="32"/>
      <c r="K21" s="11"/>
      <c r="L21" s="33"/>
    </row>
    <row r="22" spans="4:12" x14ac:dyDescent="0.15">
      <c r="D22" s="4"/>
      <c r="E22" s="11"/>
      <c r="F22" s="39"/>
      <c r="G22" s="31"/>
      <c r="H22" s="24"/>
      <c r="I22" s="32"/>
      <c r="J22" s="32"/>
      <c r="K22" s="11"/>
      <c r="L22" s="33"/>
    </row>
    <row r="23" spans="4:12" x14ac:dyDescent="0.15">
      <c r="D23" s="4"/>
      <c r="E23" s="11"/>
      <c r="F23" s="39"/>
      <c r="G23" s="31"/>
      <c r="H23" s="24"/>
      <c r="I23" s="32"/>
      <c r="J23" s="32"/>
      <c r="K23" s="11"/>
      <c r="L23" s="33"/>
    </row>
    <row r="24" spans="4:12" x14ac:dyDescent="0.15">
      <c r="D24" s="4"/>
      <c r="E24" s="11"/>
      <c r="F24" s="39"/>
      <c r="G24" s="31"/>
      <c r="H24" s="24"/>
      <c r="I24" s="32"/>
      <c r="J24" s="32"/>
      <c r="K24" s="11"/>
      <c r="L24" s="33"/>
    </row>
    <row r="25" spans="4:12" x14ac:dyDescent="0.15">
      <c r="D25" s="4"/>
      <c r="E25" s="11"/>
      <c r="F25" s="39"/>
      <c r="G25" s="31"/>
      <c r="H25" s="24"/>
      <c r="I25" s="32"/>
      <c r="J25" s="32"/>
      <c r="K25" s="11"/>
      <c r="L25" s="33"/>
    </row>
    <row r="26" spans="4:12" x14ac:dyDescent="0.15">
      <c r="D26" s="4"/>
    </row>
    <row r="27" spans="4:12" x14ac:dyDescent="0.15">
      <c r="D27" s="4"/>
    </row>
    <row r="28" spans="4:12" x14ac:dyDescent="0.15">
      <c r="D28" s="4"/>
    </row>
    <row r="29" spans="4:12" x14ac:dyDescent="0.15">
      <c r="D29" s="4"/>
    </row>
    <row r="30" spans="4:12" x14ac:dyDescent="0.15">
      <c r="D30" s="4"/>
    </row>
  </sheetData>
  <phoneticPr fontId="0" type="noConversion"/>
  <printOptions gridLines="1"/>
  <pageMargins left="0.78740157499999996" right="0.78740157499999996" top="0.984251969" bottom="0.984251969" header="0.4921259845" footer="0.4921259845"/>
  <pageSetup paperSize="9" orientation="landscape" horizontalDpi="4294967293" verticalDpi="4294967293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topLeftCell="H1" workbookViewId="0">
      <selection activeCell="I1" sqref="I1:J13"/>
    </sheetView>
  </sheetViews>
  <sheetFormatPr baseColWidth="10" defaultColWidth="11.5" defaultRowHeight="11" x14ac:dyDescent="0.15"/>
  <cols>
    <col min="1" max="1" width="2.6640625" style="9" customWidth="1"/>
    <col min="2" max="2" width="17.5" style="9" bestFit="1" customWidth="1"/>
    <col min="3" max="3" width="6.6640625" style="11" bestFit="1" customWidth="1"/>
    <col min="4" max="4" width="11.1640625" style="9" bestFit="1" customWidth="1"/>
    <col min="5" max="5" width="7.83203125" style="6" bestFit="1" customWidth="1"/>
    <col min="6" max="6" width="9.6640625" style="9" bestFit="1" customWidth="1"/>
    <col min="7" max="7" width="6.1640625" style="9" bestFit="1" customWidth="1"/>
    <col min="8" max="8" width="7" style="10" bestFit="1" customWidth="1"/>
    <col min="9" max="9" width="8.33203125" style="9" bestFit="1" customWidth="1"/>
    <col min="10" max="10" width="12.33203125" style="9" bestFit="1" customWidth="1"/>
    <col min="11" max="11" width="7.1640625" style="9" bestFit="1" customWidth="1"/>
    <col min="12" max="12" width="12.6640625" style="9" bestFit="1" customWidth="1"/>
    <col min="13" max="16384" width="11.5" style="9"/>
  </cols>
  <sheetData>
    <row r="1" spans="1:15" x14ac:dyDescent="0.15">
      <c r="A1" s="38"/>
      <c r="B1" s="38" t="s">
        <v>46</v>
      </c>
    </row>
    <row r="2" spans="1:15" x14ac:dyDescent="0.15">
      <c r="B2" s="9" t="s">
        <v>10</v>
      </c>
      <c r="C2" s="11" t="s">
        <v>42</v>
      </c>
      <c r="D2" s="9" t="s">
        <v>85</v>
      </c>
      <c r="E2" s="11" t="s">
        <v>11</v>
      </c>
      <c r="F2" s="11" t="s">
        <v>86</v>
      </c>
      <c r="G2" s="20" t="s">
        <v>74</v>
      </c>
      <c r="H2" s="11" t="s">
        <v>75</v>
      </c>
      <c r="I2" s="11" t="s">
        <v>77</v>
      </c>
      <c r="J2" s="29" t="s">
        <v>76</v>
      </c>
      <c r="K2" s="11" t="s">
        <v>79</v>
      </c>
      <c r="L2" s="11" t="s">
        <v>78</v>
      </c>
      <c r="N2" s="4" t="s">
        <v>94</v>
      </c>
      <c r="O2" s="46" t="s">
        <v>95</v>
      </c>
    </row>
    <row r="3" spans="1:15" x14ac:dyDescent="0.15">
      <c r="B3" s="9" t="s">
        <v>45</v>
      </c>
      <c r="C3" s="11">
        <f>Hauptstelle!$C$8</f>
        <v>873</v>
      </c>
      <c r="D3" s="4">
        <f t="shared" ref="D3:D12" si="0">C3/$C$13*100</f>
        <v>65.688487584650119</v>
      </c>
      <c r="E3" s="11">
        <f>Hauptstelle!$E$8</f>
        <v>9763</v>
      </c>
      <c r="F3" s="39">
        <f t="shared" ref="F3:F12" si="1">E3/$E$13*100</f>
        <v>73.794406651549508</v>
      </c>
      <c r="G3" s="31">
        <f t="shared" ref="G3:G12" si="2">E3/C3</f>
        <v>11.183276059564719</v>
      </c>
      <c r="H3" s="24">
        <f t="shared" ref="H3:H12" si="3">F3/D3</f>
        <v>1.1233993864823515</v>
      </c>
      <c r="I3" s="32">
        <f t="shared" ref="I3:I12" si="4">100-(((365-(G3*O3))*100)/365)</f>
        <v>85.789514977482781</v>
      </c>
      <c r="J3" s="32">
        <f t="shared" ref="J3:J13" si="5">((365-(G3*O3))*100)/365</f>
        <v>14.210485022517226</v>
      </c>
      <c r="K3" s="11">
        <f>Hauptstelle!$K$8</f>
        <v>33</v>
      </c>
      <c r="L3" s="33">
        <f t="shared" ref="L3:L13" si="6">100-(K3/C3*100)</f>
        <v>96.219931271477662</v>
      </c>
      <c r="N3" s="4">
        <f>Hauptstelle!$B$8*E3</f>
        <v>273364</v>
      </c>
      <c r="O3" s="4">
        <f>Hauptstelle!$B$8</f>
        <v>28</v>
      </c>
    </row>
    <row r="4" spans="1:15" x14ac:dyDescent="0.15">
      <c r="B4" s="9" t="s">
        <v>12</v>
      </c>
      <c r="C4" s="11">
        <f>Zweigstelle_1!$C$7</f>
        <v>0</v>
      </c>
      <c r="D4" s="4">
        <f t="shared" si="0"/>
        <v>0</v>
      </c>
      <c r="E4" s="11">
        <f>Zweigstelle_1!$E$7</f>
        <v>0</v>
      </c>
      <c r="F4" s="39">
        <f t="shared" si="1"/>
        <v>0</v>
      </c>
      <c r="G4" s="31" t="e">
        <f t="shared" si="2"/>
        <v>#DIV/0!</v>
      </c>
      <c r="H4" s="24" t="e">
        <f t="shared" si="3"/>
        <v>#DIV/0!</v>
      </c>
      <c r="I4" s="32" t="e">
        <f t="shared" si="4"/>
        <v>#DIV/0!</v>
      </c>
      <c r="J4" s="32" t="e">
        <f t="shared" si="5"/>
        <v>#DIV/0!</v>
      </c>
      <c r="K4" s="11">
        <f>Zweigstelle_1!$K$7</f>
        <v>0</v>
      </c>
      <c r="L4" s="33" t="e">
        <f t="shared" si="6"/>
        <v>#DIV/0!</v>
      </c>
      <c r="N4" s="4">
        <f>Zweigstelle_1!$B$7*E4</f>
        <v>0</v>
      </c>
      <c r="O4" s="4">
        <f>Zweigstelle_1!$B$7</f>
        <v>28</v>
      </c>
    </row>
    <row r="5" spans="1:15" x14ac:dyDescent="0.15">
      <c r="B5" s="9" t="s">
        <v>13</v>
      </c>
      <c r="C5" s="11">
        <f>Zweigstelle_2!$C$7</f>
        <v>456</v>
      </c>
      <c r="D5" s="4">
        <f t="shared" si="0"/>
        <v>34.311512415349888</v>
      </c>
      <c r="E5" s="11">
        <f>Zweigstelle_2!$E$7</f>
        <v>3467</v>
      </c>
      <c r="F5" s="39">
        <f t="shared" si="1"/>
        <v>26.205593348450488</v>
      </c>
      <c r="G5" s="31">
        <f t="shared" si="2"/>
        <v>7.6030701754385968</v>
      </c>
      <c r="H5" s="24">
        <f t="shared" si="3"/>
        <v>0.7637551219318135</v>
      </c>
      <c r="I5" s="32">
        <f t="shared" si="4"/>
        <v>58.324921893775539</v>
      </c>
      <c r="J5" s="32">
        <f t="shared" si="5"/>
        <v>41.675078106224461</v>
      </c>
      <c r="K5" s="11">
        <f>Zweigstelle_2!$K$7</f>
        <v>34</v>
      </c>
      <c r="L5" s="33">
        <f t="shared" si="6"/>
        <v>92.543859649122808</v>
      </c>
      <c r="N5" s="4">
        <f>Zweigstelle_2!$B$7*E5</f>
        <v>97076</v>
      </c>
      <c r="O5" s="4">
        <f>Zweigstelle_2!$B$7</f>
        <v>28</v>
      </c>
    </row>
    <row r="6" spans="1:15" x14ac:dyDescent="0.15">
      <c r="B6" s="9" t="s">
        <v>14</v>
      </c>
      <c r="C6" s="11">
        <f>Zweigstelle_3!$C$7</f>
        <v>0</v>
      </c>
      <c r="D6" s="4">
        <f t="shared" si="0"/>
        <v>0</v>
      </c>
      <c r="E6" s="11">
        <f>Zweigstelle_3!$E$7</f>
        <v>0</v>
      </c>
      <c r="F6" s="39">
        <f t="shared" si="1"/>
        <v>0</v>
      </c>
      <c r="G6" s="31" t="e">
        <f t="shared" si="2"/>
        <v>#DIV/0!</v>
      </c>
      <c r="H6" s="24" t="e">
        <f t="shared" si="3"/>
        <v>#DIV/0!</v>
      </c>
      <c r="I6" s="32" t="e">
        <f t="shared" si="4"/>
        <v>#DIV/0!</v>
      </c>
      <c r="J6" s="32" t="e">
        <f t="shared" si="5"/>
        <v>#DIV/0!</v>
      </c>
      <c r="K6" s="11">
        <f>Zweigstelle_3!$K$7</f>
        <v>0</v>
      </c>
      <c r="L6" s="33" t="e">
        <f t="shared" si="6"/>
        <v>#DIV/0!</v>
      </c>
      <c r="N6" s="4">
        <f>Zweigstelle_3!$B$7*E6</f>
        <v>0</v>
      </c>
      <c r="O6" s="4">
        <f>Zweigstelle_3!$B$7</f>
        <v>28</v>
      </c>
    </row>
    <row r="7" spans="1:15" x14ac:dyDescent="0.15">
      <c r="B7" s="9" t="s">
        <v>15</v>
      </c>
      <c r="C7" s="11">
        <f>Zweigstelle_4!$C$7</f>
        <v>0</v>
      </c>
      <c r="D7" s="4">
        <f t="shared" si="0"/>
        <v>0</v>
      </c>
      <c r="E7" s="11">
        <f>Zweigstelle_4!$E$7</f>
        <v>0</v>
      </c>
      <c r="F7" s="39">
        <f t="shared" si="1"/>
        <v>0</v>
      </c>
      <c r="G7" s="31" t="e">
        <f t="shared" si="2"/>
        <v>#DIV/0!</v>
      </c>
      <c r="H7" s="24" t="e">
        <f t="shared" si="3"/>
        <v>#DIV/0!</v>
      </c>
      <c r="I7" s="32" t="e">
        <f t="shared" si="4"/>
        <v>#DIV/0!</v>
      </c>
      <c r="J7" s="32" t="e">
        <f t="shared" si="5"/>
        <v>#DIV/0!</v>
      </c>
      <c r="K7" s="11">
        <f>Zweigstelle_4!$K$7</f>
        <v>0</v>
      </c>
      <c r="L7" s="33" t="e">
        <f t="shared" si="6"/>
        <v>#DIV/0!</v>
      </c>
      <c r="N7" s="4">
        <f>Zweigstelle_4!$B$7*E7</f>
        <v>0</v>
      </c>
      <c r="O7" s="4">
        <f>Zweigstelle_4!$B$7</f>
        <v>28</v>
      </c>
    </row>
    <row r="8" spans="1:15" x14ac:dyDescent="0.15">
      <c r="B8" s="9" t="s">
        <v>16</v>
      </c>
      <c r="C8" s="11">
        <f>Zweigstelle_5!$C$7</f>
        <v>0</v>
      </c>
      <c r="D8" s="4">
        <f t="shared" si="0"/>
        <v>0</v>
      </c>
      <c r="E8" s="11">
        <f>Zweigstelle_5!$E$7</f>
        <v>0</v>
      </c>
      <c r="F8" s="39">
        <f t="shared" si="1"/>
        <v>0</v>
      </c>
      <c r="G8" s="31" t="e">
        <f t="shared" si="2"/>
        <v>#DIV/0!</v>
      </c>
      <c r="H8" s="24" t="e">
        <f t="shared" si="3"/>
        <v>#DIV/0!</v>
      </c>
      <c r="I8" s="32" t="e">
        <f t="shared" si="4"/>
        <v>#DIV/0!</v>
      </c>
      <c r="J8" s="32" t="e">
        <f t="shared" si="5"/>
        <v>#DIV/0!</v>
      </c>
      <c r="K8" s="11">
        <f>Zweigstelle_5!$K$7</f>
        <v>0</v>
      </c>
      <c r="L8" s="33" t="e">
        <f t="shared" si="6"/>
        <v>#DIV/0!</v>
      </c>
      <c r="N8" s="4">
        <f>Zweigstelle_5!$B$7*E8</f>
        <v>0</v>
      </c>
      <c r="O8" s="4">
        <f>Zweigstelle_5!$B$7</f>
        <v>28</v>
      </c>
    </row>
    <row r="9" spans="1:15" x14ac:dyDescent="0.15">
      <c r="B9" s="9" t="s">
        <v>17</v>
      </c>
      <c r="C9" s="11">
        <f>Zweigstelle_6!$C$7</f>
        <v>0</v>
      </c>
      <c r="D9" s="4">
        <f t="shared" si="0"/>
        <v>0</v>
      </c>
      <c r="E9" s="11">
        <f>Zweigstelle_6!$E$7</f>
        <v>0</v>
      </c>
      <c r="F9" s="39">
        <f t="shared" si="1"/>
        <v>0</v>
      </c>
      <c r="G9" s="31" t="e">
        <f t="shared" si="2"/>
        <v>#DIV/0!</v>
      </c>
      <c r="H9" s="24" t="e">
        <f t="shared" si="3"/>
        <v>#DIV/0!</v>
      </c>
      <c r="I9" s="32" t="e">
        <f t="shared" si="4"/>
        <v>#DIV/0!</v>
      </c>
      <c r="J9" s="32" t="e">
        <f t="shared" si="5"/>
        <v>#DIV/0!</v>
      </c>
      <c r="K9" s="11">
        <f>Zweigstelle_6!$K$7</f>
        <v>0</v>
      </c>
      <c r="L9" s="33" t="e">
        <f t="shared" si="6"/>
        <v>#DIV/0!</v>
      </c>
      <c r="N9" s="4">
        <f>Zweigstelle_6!$B$7*E9</f>
        <v>0</v>
      </c>
      <c r="O9" s="4">
        <f>Zweigstelle_6!$B$7</f>
        <v>28</v>
      </c>
    </row>
    <row r="10" spans="1:15" x14ac:dyDescent="0.15">
      <c r="B10" s="9" t="s">
        <v>18</v>
      </c>
      <c r="C10" s="11">
        <f>Zweigstelle_7!$C$7</f>
        <v>0</v>
      </c>
      <c r="D10" s="4">
        <f t="shared" si="0"/>
        <v>0</v>
      </c>
      <c r="E10" s="11">
        <f>Zweigstelle_7!$E$7</f>
        <v>0</v>
      </c>
      <c r="F10" s="39">
        <f t="shared" si="1"/>
        <v>0</v>
      </c>
      <c r="G10" s="31" t="e">
        <f t="shared" si="2"/>
        <v>#DIV/0!</v>
      </c>
      <c r="H10" s="24" t="e">
        <f t="shared" si="3"/>
        <v>#DIV/0!</v>
      </c>
      <c r="I10" s="32" t="e">
        <f t="shared" si="4"/>
        <v>#DIV/0!</v>
      </c>
      <c r="J10" s="32" t="e">
        <f t="shared" si="5"/>
        <v>#DIV/0!</v>
      </c>
      <c r="K10" s="11">
        <f>Zweigstelle_7!$K$7</f>
        <v>0</v>
      </c>
      <c r="L10" s="33" t="e">
        <f t="shared" si="6"/>
        <v>#DIV/0!</v>
      </c>
      <c r="N10" s="4">
        <f>Zweigstelle_7!$B$7*E10</f>
        <v>0</v>
      </c>
      <c r="O10" s="4">
        <f>Zweigstelle_7!$B$7</f>
        <v>28</v>
      </c>
    </row>
    <row r="11" spans="1:15" x14ac:dyDescent="0.15">
      <c r="B11" s="9" t="s">
        <v>19</v>
      </c>
      <c r="C11" s="11">
        <f>Zweigstelle_8!$C$7</f>
        <v>0</v>
      </c>
      <c r="D11" s="4">
        <f t="shared" si="0"/>
        <v>0</v>
      </c>
      <c r="E11" s="11">
        <f>Zweigstelle_8!$E$7</f>
        <v>0</v>
      </c>
      <c r="F11" s="39">
        <f t="shared" si="1"/>
        <v>0</v>
      </c>
      <c r="G11" s="31" t="e">
        <f t="shared" si="2"/>
        <v>#DIV/0!</v>
      </c>
      <c r="H11" s="24" t="e">
        <f t="shared" si="3"/>
        <v>#DIV/0!</v>
      </c>
      <c r="I11" s="32" t="e">
        <f t="shared" si="4"/>
        <v>#DIV/0!</v>
      </c>
      <c r="J11" s="32" t="e">
        <f t="shared" si="5"/>
        <v>#DIV/0!</v>
      </c>
      <c r="K11" s="11">
        <f>Zweigstelle_8!$K$7</f>
        <v>0</v>
      </c>
      <c r="L11" s="33" t="e">
        <f t="shared" si="6"/>
        <v>#DIV/0!</v>
      </c>
      <c r="N11" s="4">
        <f>Zweigstelle_8!$B$7*E11</f>
        <v>0</v>
      </c>
      <c r="O11" s="4">
        <f>Zweigstelle_8!$B$7</f>
        <v>28</v>
      </c>
    </row>
    <row r="12" spans="1:15" x14ac:dyDescent="0.15">
      <c r="B12" s="9" t="s">
        <v>20</v>
      </c>
      <c r="C12" s="11">
        <f>Zweigstelle_9!$C$7</f>
        <v>0</v>
      </c>
      <c r="D12" s="4">
        <f t="shared" si="0"/>
        <v>0</v>
      </c>
      <c r="E12" s="11">
        <f>Zweigstelle_9!$E$7</f>
        <v>0</v>
      </c>
      <c r="F12" s="39">
        <f t="shared" si="1"/>
        <v>0</v>
      </c>
      <c r="G12" s="31" t="e">
        <f t="shared" si="2"/>
        <v>#DIV/0!</v>
      </c>
      <c r="H12" s="24" t="e">
        <f t="shared" si="3"/>
        <v>#DIV/0!</v>
      </c>
      <c r="I12" s="32" t="e">
        <f t="shared" si="4"/>
        <v>#DIV/0!</v>
      </c>
      <c r="J12" s="32" t="e">
        <f t="shared" si="5"/>
        <v>#DIV/0!</v>
      </c>
      <c r="K12" s="11">
        <f>Zweigstelle_9!$K$7</f>
        <v>0</v>
      </c>
      <c r="L12" s="33" t="e">
        <f t="shared" si="6"/>
        <v>#DIV/0!</v>
      </c>
      <c r="N12" s="4">
        <f>Zweigstelle_9!$B$7*E12</f>
        <v>0</v>
      </c>
      <c r="O12" s="4">
        <f>Zweigstelle_9!$B$7</f>
        <v>28</v>
      </c>
    </row>
    <row r="13" spans="1:15" x14ac:dyDescent="0.15">
      <c r="B13" s="9" t="s">
        <v>9</v>
      </c>
      <c r="C13" s="11">
        <f>SUM(C3:C12)</f>
        <v>1329</v>
      </c>
      <c r="D13" s="4"/>
      <c r="E13" s="11">
        <f>SUM(E3:E12)</f>
        <v>13230</v>
      </c>
      <c r="F13" s="39"/>
      <c r="G13" s="31">
        <f>E13/C13</f>
        <v>9.9548532731376973</v>
      </c>
      <c r="H13" s="24"/>
      <c r="I13" s="32">
        <f>100-(((365-(G13*O3))*100)/365)</f>
        <v>76.365997711741244</v>
      </c>
      <c r="J13" s="32">
        <f t="shared" si="5"/>
        <v>23.634002288258763</v>
      </c>
      <c r="K13" s="11">
        <f>SUM(K3:K12)</f>
        <v>67</v>
      </c>
      <c r="L13" s="33">
        <f t="shared" si="6"/>
        <v>94.958615500376226</v>
      </c>
      <c r="N13" s="4">
        <f>SUM(N3:N12)</f>
        <v>370440</v>
      </c>
      <c r="O13" s="9">
        <f>IF(E13=0,(SUM(O3:O12))/10,N13/E13)</f>
        <v>28</v>
      </c>
    </row>
    <row r="14" spans="1:15" x14ac:dyDescent="0.15">
      <c r="D14" s="4"/>
      <c r="E14" s="11"/>
      <c r="F14" s="39"/>
      <c r="G14" s="31"/>
      <c r="H14" s="24"/>
      <c r="I14" s="32"/>
      <c r="J14" s="32"/>
      <c r="K14" s="11"/>
      <c r="L14" s="33"/>
    </row>
    <row r="15" spans="1:15" x14ac:dyDescent="0.15">
      <c r="D15" s="4"/>
      <c r="E15" s="11"/>
      <c r="F15" s="39"/>
      <c r="G15" s="31"/>
      <c r="H15" s="24"/>
      <c r="I15" s="32"/>
      <c r="J15" s="32"/>
      <c r="K15" s="11"/>
      <c r="L15" s="33"/>
    </row>
    <row r="16" spans="1:15" x14ac:dyDescent="0.15">
      <c r="D16" s="4"/>
      <c r="E16" s="11"/>
      <c r="F16" s="39"/>
      <c r="G16" s="31"/>
      <c r="H16" s="24"/>
      <c r="I16" s="32"/>
      <c r="J16" s="32"/>
      <c r="K16" s="11"/>
      <c r="L16" s="33"/>
    </row>
    <row r="17" spans="4:12" x14ac:dyDescent="0.15">
      <c r="D17" s="4"/>
      <c r="E17" s="11"/>
      <c r="F17" s="39"/>
      <c r="G17" s="31"/>
      <c r="H17" s="24"/>
      <c r="I17" s="32"/>
      <c r="J17" s="32"/>
      <c r="K17" s="11"/>
      <c r="L17" s="33"/>
    </row>
    <row r="18" spans="4:12" x14ac:dyDescent="0.15">
      <c r="D18" s="4"/>
      <c r="E18" s="11"/>
      <c r="F18" s="39"/>
      <c r="G18" s="31"/>
      <c r="H18" s="24"/>
      <c r="I18" s="32"/>
      <c r="J18" s="32"/>
      <c r="K18" s="11"/>
      <c r="L18" s="33"/>
    </row>
    <row r="19" spans="4:12" x14ac:dyDescent="0.15">
      <c r="D19" s="4"/>
      <c r="E19" s="11"/>
      <c r="F19" s="39"/>
      <c r="G19" s="31"/>
      <c r="H19" s="24"/>
      <c r="I19" s="32"/>
      <c r="J19" s="32"/>
      <c r="K19" s="11"/>
      <c r="L19" s="33"/>
    </row>
    <row r="20" spans="4:12" x14ac:dyDescent="0.15">
      <c r="D20" s="4"/>
      <c r="E20" s="11"/>
      <c r="F20" s="39"/>
      <c r="G20" s="31"/>
      <c r="H20" s="24"/>
      <c r="I20" s="32"/>
      <c r="J20" s="32"/>
      <c r="K20" s="11"/>
      <c r="L20" s="33"/>
    </row>
    <row r="21" spans="4:12" x14ac:dyDescent="0.15">
      <c r="D21" s="4"/>
      <c r="E21" s="11"/>
      <c r="F21" s="39"/>
      <c r="G21" s="31"/>
      <c r="H21" s="24"/>
      <c r="I21" s="32"/>
      <c r="J21" s="32"/>
      <c r="K21" s="11"/>
      <c r="L21" s="33"/>
    </row>
    <row r="22" spans="4:12" x14ac:dyDescent="0.15">
      <c r="D22" s="4"/>
      <c r="E22" s="11"/>
      <c r="F22" s="39"/>
      <c r="G22" s="31"/>
      <c r="H22" s="24"/>
      <c r="I22" s="32"/>
      <c r="J22" s="32"/>
      <c r="K22" s="11"/>
      <c r="L22" s="33"/>
    </row>
    <row r="23" spans="4:12" x14ac:dyDescent="0.15">
      <c r="D23" s="4"/>
      <c r="E23" s="11"/>
      <c r="F23" s="39"/>
      <c r="G23" s="31"/>
      <c r="H23" s="24"/>
      <c r="I23" s="32"/>
      <c r="J23" s="32"/>
      <c r="K23" s="11"/>
      <c r="L23" s="33"/>
    </row>
    <row r="24" spans="4:12" x14ac:dyDescent="0.15">
      <c r="D24" s="4"/>
      <c r="E24" s="11"/>
      <c r="F24" s="39"/>
      <c r="G24" s="31"/>
      <c r="H24" s="24"/>
      <c r="I24" s="32"/>
      <c r="J24" s="32"/>
      <c r="K24" s="11"/>
      <c r="L24" s="33"/>
    </row>
    <row r="25" spans="4:12" x14ac:dyDescent="0.15">
      <c r="D25" s="4"/>
      <c r="E25" s="11"/>
      <c r="F25" s="39"/>
      <c r="G25" s="31"/>
      <c r="H25" s="24"/>
      <c r="I25" s="32"/>
      <c r="J25" s="32"/>
      <c r="K25" s="11"/>
      <c r="L25" s="33"/>
    </row>
    <row r="26" spans="4:12" x14ac:dyDescent="0.15">
      <c r="D26" s="4"/>
    </row>
    <row r="27" spans="4:12" x14ac:dyDescent="0.15">
      <c r="D27" s="4"/>
    </row>
    <row r="28" spans="4:12" x14ac:dyDescent="0.15">
      <c r="D28" s="4"/>
    </row>
    <row r="29" spans="4:12" x14ac:dyDescent="0.15">
      <c r="D29" s="4"/>
    </row>
    <row r="30" spans="4:12" x14ac:dyDescent="0.15">
      <c r="D30" s="4"/>
    </row>
  </sheetData>
  <phoneticPr fontId="0" type="noConversion"/>
  <printOptions gridLines="1"/>
  <pageMargins left="0.78740157499999996" right="0.78740157499999996" top="0.984251969" bottom="0.984251969" header="0.4921259845" footer="0.4921259845"/>
  <pageSetup paperSize="9" orientation="landscape" horizontalDpi="4294967293" verticalDpi="4294967293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topLeftCell="H1" workbookViewId="0">
      <selection activeCell="I1" sqref="I1:J13"/>
    </sheetView>
  </sheetViews>
  <sheetFormatPr baseColWidth="10" defaultColWidth="11.5" defaultRowHeight="11" x14ac:dyDescent="0.15"/>
  <cols>
    <col min="1" max="1" width="2.6640625" style="9" customWidth="1"/>
    <col min="2" max="2" width="17.5" style="9" bestFit="1" customWidth="1"/>
    <col min="3" max="3" width="6.6640625" style="11" bestFit="1" customWidth="1"/>
    <col min="4" max="4" width="11.1640625" style="9" bestFit="1" customWidth="1"/>
    <col min="5" max="5" width="7.83203125" style="6" bestFit="1" customWidth="1"/>
    <col min="6" max="6" width="9.6640625" style="9" bestFit="1" customWidth="1"/>
    <col min="7" max="7" width="6.1640625" style="9" bestFit="1" customWidth="1"/>
    <col min="8" max="8" width="7" style="10" bestFit="1" customWidth="1"/>
    <col min="9" max="9" width="8.33203125" style="9" bestFit="1" customWidth="1"/>
    <col min="10" max="10" width="12.33203125" style="9" bestFit="1" customWidth="1"/>
    <col min="11" max="11" width="7.1640625" style="9" bestFit="1" customWidth="1"/>
    <col min="12" max="12" width="12.6640625" style="9" bestFit="1" customWidth="1"/>
    <col min="13" max="16384" width="11.5" style="9"/>
  </cols>
  <sheetData>
    <row r="1" spans="1:15" x14ac:dyDescent="0.15">
      <c r="A1" s="38"/>
      <c r="B1" s="38" t="s">
        <v>47</v>
      </c>
    </row>
    <row r="2" spans="1:15" x14ac:dyDescent="0.15">
      <c r="B2" s="9" t="s">
        <v>10</v>
      </c>
      <c r="C2" s="11" t="s">
        <v>42</v>
      </c>
      <c r="D2" s="9" t="s">
        <v>85</v>
      </c>
      <c r="E2" s="11" t="s">
        <v>11</v>
      </c>
      <c r="F2" s="11" t="s">
        <v>86</v>
      </c>
      <c r="G2" s="20" t="s">
        <v>74</v>
      </c>
      <c r="H2" s="11" t="s">
        <v>75</v>
      </c>
      <c r="I2" s="11" t="s">
        <v>77</v>
      </c>
      <c r="J2" s="29" t="s">
        <v>76</v>
      </c>
      <c r="K2" s="11" t="s">
        <v>79</v>
      </c>
      <c r="L2" s="11" t="s">
        <v>78</v>
      </c>
      <c r="N2" s="4" t="s">
        <v>94</v>
      </c>
      <c r="O2" s="46" t="s">
        <v>95</v>
      </c>
    </row>
    <row r="3" spans="1:15" x14ac:dyDescent="0.15">
      <c r="B3" s="9" t="s">
        <v>45</v>
      </c>
      <c r="C3" s="11">
        <f>Hauptstelle!$C$9</f>
        <v>234</v>
      </c>
      <c r="D3" s="4">
        <f t="shared" ref="D3:D12" si="0">C3/$C$13*100</f>
        <v>100</v>
      </c>
      <c r="E3" s="11">
        <f>Hauptstelle!$E$9</f>
        <v>1432</v>
      </c>
      <c r="F3" s="39">
        <f t="shared" ref="F3:F12" si="1">E3/$E$13*100</f>
        <v>100</v>
      </c>
      <c r="G3" s="31">
        <f t="shared" ref="G3:G12" si="2">E3/C3</f>
        <v>6.1196581196581192</v>
      </c>
      <c r="H3" s="24">
        <f t="shared" ref="H3:H12" si="3">F3/D3</f>
        <v>1</v>
      </c>
      <c r="I3" s="32">
        <f t="shared" ref="I3:I12" si="4">100-(((365-(G3*O3))*100)/365)</f>
        <v>46.945322561760918</v>
      </c>
      <c r="J3" s="32">
        <f t="shared" ref="J3:J13" si="5">((365-(G3*O3))*100)/365</f>
        <v>53.054677438239082</v>
      </c>
      <c r="K3" s="11">
        <f>Hauptstelle!$K$9</f>
        <v>21</v>
      </c>
      <c r="L3" s="33">
        <f t="shared" ref="L3:L13" si="6">100-(K3/C3*100)</f>
        <v>91.025641025641022</v>
      </c>
      <c r="N3" s="4">
        <f>Hauptstelle!$B$9*E3</f>
        <v>40096</v>
      </c>
      <c r="O3" s="4">
        <f>Hauptstelle!$B$9</f>
        <v>28</v>
      </c>
    </row>
    <row r="4" spans="1:15" x14ac:dyDescent="0.15">
      <c r="B4" s="9" t="s">
        <v>12</v>
      </c>
      <c r="C4" s="11">
        <f>Zweigstelle_1!$C$8</f>
        <v>0</v>
      </c>
      <c r="D4" s="4">
        <f t="shared" si="0"/>
        <v>0</v>
      </c>
      <c r="E4" s="11">
        <f>Zweigstelle_1!$E$8</f>
        <v>0</v>
      </c>
      <c r="F4" s="39">
        <f t="shared" si="1"/>
        <v>0</v>
      </c>
      <c r="G4" s="31" t="e">
        <f t="shared" si="2"/>
        <v>#DIV/0!</v>
      </c>
      <c r="H4" s="24" t="e">
        <f t="shared" si="3"/>
        <v>#DIV/0!</v>
      </c>
      <c r="I4" s="32" t="e">
        <f t="shared" si="4"/>
        <v>#DIV/0!</v>
      </c>
      <c r="J4" s="32" t="e">
        <f t="shared" si="5"/>
        <v>#DIV/0!</v>
      </c>
      <c r="K4" s="11">
        <f>Zweigstelle_1!$K$8</f>
        <v>0</v>
      </c>
      <c r="L4" s="33" t="e">
        <f t="shared" si="6"/>
        <v>#DIV/0!</v>
      </c>
      <c r="N4" s="4">
        <f>Zweigstelle_1!$B$8*E4</f>
        <v>0</v>
      </c>
      <c r="O4" s="4">
        <f>Zweigstelle_1!$B$8</f>
        <v>28</v>
      </c>
    </row>
    <row r="5" spans="1:15" x14ac:dyDescent="0.15">
      <c r="B5" s="9" t="s">
        <v>13</v>
      </c>
      <c r="C5" s="11">
        <f>Zweigstelle_2!$C$8</f>
        <v>0</v>
      </c>
      <c r="D5" s="4">
        <f t="shared" si="0"/>
        <v>0</v>
      </c>
      <c r="E5" s="11">
        <f>Zweigstelle_2!$E$8</f>
        <v>0</v>
      </c>
      <c r="F5" s="39">
        <f t="shared" si="1"/>
        <v>0</v>
      </c>
      <c r="G5" s="31" t="e">
        <f t="shared" si="2"/>
        <v>#DIV/0!</v>
      </c>
      <c r="H5" s="24" t="e">
        <f t="shared" si="3"/>
        <v>#DIV/0!</v>
      </c>
      <c r="I5" s="32" t="e">
        <f t="shared" si="4"/>
        <v>#DIV/0!</v>
      </c>
      <c r="J5" s="32" t="e">
        <f t="shared" si="5"/>
        <v>#DIV/0!</v>
      </c>
      <c r="K5" s="11">
        <f>Zweigstelle_2!$K$8</f>
        <v>0</v>
      </c>
      <c r="L5" s="33" t="e">
        <f t="shared" si="6"/>
        <v>#DIV/0!</v>
      </c>
      <c r="N5" s="4">
        <f>Zweigstelle_2!$B$8*E5</f>
        <v>0</v>
      </c>
      <c r="O5" s="4">
        <f>Zweigstelle_2!$B$8</f>
        <v>28</v>
      </c>
    </row>
    <row r="6" spans="1:15" x14ac:dyDescent="0.15">
      <c r="B6" s="9" t="s">
        <v>14</v>
      </c>
      <c r="C6" s="11">
        <f>Zweigstelle_3!$C$8</f>
        <v>0</v>
      </c>
      <c r="D6" s="4">
        <f t="shared" si="0"/>
        <v>0</v>
      </c>
      <c r="E6" s="11">
        <f>Zweigstelle_3!$E$8</f>
        <v>0</v>
      </c>
      <c r="F6" s="39">
        <f t="shared" si="1"/>
        <v>0</v>
      </c>
      <c r="G6" s="31" t="e">
        <f t="shared" si="2"/>
        <v>#DIV/0!</v>
      </c>
      <c r="H6" s="24" t="e">
        <f t="shared" si="3"/>
        <v>#DIV/0!</v>
      </c>
      <c r="I6" s="32" t="e">
        <f t="shared" si="4"/>
        <v>#DIV/0!</v>
      </c>
      <c r="J6" s="32" t="e">
        <f t="shared" si="5"/>
        <v>#DIV/0!</v>
      </c>
      <c r="K6" s="11">
        <f>Zweigstelle_3!$K$8</f>
        <v>0</v>
      </c>
      <c r="L6" s="33" t="e">
        <f t="shared" si="6"/>
        <v>#DIV/0!</v>
      </c>
      <c r="N6" s="4">
        <f>Zweigstelle_3!$B$8*E6</f>
        <v>0</v>
      </c>
      <c r="O6" s="4">
        <f>Zweigstelle_3!$B$8</f>
        <v>28</v>
      </c>
    </row>
    <row r="7" spans="1:15" x14ac:dyDescent="0.15">
      <c r="B7" s="9" t="s">
        <v>15</v>
      </c>
      <c r="C7" s="11">
        <f>Zweigstelle_4!$C$8</f>
        <v>0</v>
      </c>
      <c r="D7" s="4">
        <f t="shared" si="0"/>
        <v>0</v>
      </c>
      <c r="E7" s="11">
        <f>Zweigstelle_4!$E$8</f>
        <v>0</v>
      </c>
      <c r="F7" s="39">
        <f t="shared" si="1"/>
        <v>0</v>
      </c>
      <c r="G7" s="31" t="e">
        <f t="shared" si="2"/>
        <v>#DIV/0!</v>
      </c>
      <c r="H7" s="24" t="e">
        <f t="shared" si="3"/>
        <v>#DIV/0!</v>
      </c>
      <c r="I7" s="32" t="e">
        <f t="shared" si="4"/>
        <v>#DIV/0!</v>
      </c>
      <c r="J7" s="32" t="e">
        <f t="shared" si="5"/>
        <v>#DIV/0!</v>
      </c>
      <c r="K7" s="11">
        <f>Zweigstelle_4!$K$8</f>
        <v>0</v>
      </c>
      <c r="L7" s="33" t="e">
        <f t="shared" si="6"/>
        <v>#DIV/0!</v>
      </c>
      <c r="N7" s="4">
        <f>Zweigstelle_4!$B$8*E7</f>
        <v>0</v>
      </c>
      <c r="O7" s="4">
        <f>Zweigstelle_4!$B$8</f>
        <v>28</v>
      </c>
    </row>
    <row r="8" spans="1:15" x14ac:dyDescent="0.15">
      <c r="B8" s="9" t="s">
        <v>16</v>
      </c>
      <c r="C8" s="11">
        <f>Zweigstelle_5!$C$8</f>
        <v>0</v>
      </c>
      <c r="D8" s="4">
        <f t="shared" si="0"/>
        <v>0</v>
      </c>
      <c r="E8" s="11">
        <f>Zweigstelle_5!$E$8</f>
        <v>0</v>
      </c>
      <c r="F8" s="39">
        <f t="shared" si="1"/>
        <v>0</v>
      </c>
      <c r="G8" s="31" t="e">
        <f t="shared" si="2"/>
        <v>#DIV/0!</v>
      </c>
      <c r="H8" s="24" t="e">
        <f t="shared" si="3"/>
        <v>#DIV/0!</v>
      </c>
      <c r="I8" s="32" t="e">
        <f t="shared" si="4"/>
        <v>#DIV/0!</v>
      </c>
      <c r="J8" s="32" t="e">
        <f t="shared" si="5"/>
        <v>#DIV/0!</v>
      </c>
      <c r="K8" s="11">
        <f>Zweigstelle_5!$K$8</f>
        <v>0</v>
      </c>
      <c r="L8" s="33" t="e">
        <f t="shared" si="6"/>
        <v>#DIV/0!</v>
      </c>
      <c r="N8" s="4">
        <f>Zweigstelle_5!$B$8*E8</f>
        <v>0</v>
      </c>
      <c r="O8" s="4">
        <f>Zweigstelle_5!$B$8</f>
        <v>28</v>
      </c>
    </row>
    <row r="9" spans="1:15" x14ac:dyDescent="0.15">
      <c r="B9" s="9" t="s">
        <v>17</v>
      </c>
      <c r="C9" s="11">
        <f>Zweigstelle_6!$C$8</f>
        <v>0</v>
      </c>
      <c r="D9" s="4">
        <f t="shared" si="0"/>
        <v>0</v>
      </c>
      <c r="E9" s="11">
        <f>Zweigstelle_6!$E$8</f>
        <v>0</v>
      </c>
      <c r="F9" s="39">
        <f t="shared" si="1"/>
        <v>0</v>
      </c>
      <c r="G9" s="31" t="e">
        <f t="shared" si="2"/>
        <v>#DIV/0!</v>
      </c>
      <c r="H9" s="24" t="e">
        <f t="shared" si="3"/>
        <v>#DIV/0!</v>
      </c>
      <c r="I9" s="32" t="e">
        <f t="shared" si="4"/>
        <v>#DIV/0!</v>
      </c>
      <c r="J9" s="32" t="e">
        <f t="shared" si="5"/>
        <v>#DIV/0!</v>
      </c>
      <c r="K9" s="11">
        <f>Zweigstelle_6!$K$8</f>
        <v>0</v>
      </c>
      <c r="L9" s="33" t="e">
        <f t="shared" si="6"/>
        <v>#DIV/0!</v>
      </c>
      <c r="N9" s="4">
        <f>Zweigstelle_6!$B$8*E9</f>
        <v>0</v>
      </c>
      <c r="O9" s="4">
        <f>Zweigstelle_6!$B$8</f>
        <v>28</v>
      </c>
    </row>
    <row r="10" spans="1:15" x14ac:dyDescent="0.15">
      <c r="B10" s="9" t="s">
        <v>18</v>
      </c>
      <c r="C10" s="11">
        <f>Zweigstelle_7!$C$8</f>
        <v>0</v>
      </c>
      <c r="D10" s="4">
        <f t="shared" si="0"/>
        <v>0</v>
      </c>
      <c r="E10" s="11">
        <f>Zweigstelle_7!$E$8</f>
        <v>0</v>
      </c>
      <c r="F10" s="39">
        <f t="shared" si="1"/>
        <v>0</v>
      </c>
      <c r="G10" s="31" t="e">
        <f t="shared" si="2"/>
        <v>#DIV/0!</v>
      </c>
      <c r="H10" s="24" t="e">
        <f t="shared" si="3"/>
        <v>#DIV/0!</v>
      </c>
      <c r="I10" s="32" t="e">
        <f t="shared" si="4"/>
        <v>#DIV/0!</v>
      </c>
      <c r="J10" s="32" t="e">
        <f t="shared" si="5"/>
        <v>#DIV/0!</v>
      </c>
      <c r="K10" s="11">
        <f>Zweigstelle_7!$K$8</f>
        <v>0</v>
      </c>
      <c r="L10" s="33" t="e">
        <f t="shared" si="6"/>
        <v>#DIV/0!</v>
      </c>
      <c r="N10" s="4">
        <f>Zweigstelle_7!$B$8*E10</f>
        <v>0</v>
      </c>
      <c r="O10" s="4">
        <f>Zweigstelle_7!$B$8</f>
        <v>28</v>
      </c>
    </row>
    <row r="11" spans="1:15" x14ac:dyDescent="0.15">
      <c r="B11" s="9" t="s">
        <v>19</v>
      </c>
      <c r="C11" s="11">
        <f>Zweigstelle_8!$C$8</f>
        <v>0</v>
      </c>
      <c r="D11" s="4">
        <f t="shared" si="0"/>
        <v>0</v>
      </c>
      <c r="E11" s="11">
        <f>Zweigstelle_8!$E$8</f>
        <v>0</v>
      </c>
      <c r="F11" s="39">
        <f t="shared" si="1"/>
        <v>0</v>
      </c>
      <c r="G11" s="31" t="e">
        <f t="shared" si="2"/>
        <v>#DIV/0!</v>
      </c>
      <c r="H11" s="24" t="e">
        <f t="shared" si="3"/>
        <v>#DIV/0!</v>
      </c>
      <c r="I11" s="32" t="e">
        <f t="shared" si="4"/>
        <v>#DIV/0!</v>
      </c>
      <c r="J11" s="32" t="e">
        <f t="shared" si="5"/>
        <v>#DIV/0!</v>
      </c>
      <c r="K11" s="11">
        <f>Zweigstelle_8!$K$8</f>
        <v>0</v>
      </c>
      <c r="L11" s="33" t="e">
        <f t="shared" si="6"/>
        <v>#DIV/0!</v>
      </c>
      <c r="N11" s="4">
        <f>Zweigstelle_8!$B$8*E11</f>
        <v>0</v>
      </c>
      <c r="O11" s="4">
        <f>Zweigstelle_8!$B$8</f>
        <v>28</v>
      </c>
    </row>
    <row r="12" spans="1:15" x14ac:dyDescent="0.15">
      <c r="B12" s="9" t="s">
        <v>20</v>
      </c>
      <c r="C12" s="11">
        <f>Zweigstelle_9!$C$8</f>
        <v>0</v>
      </c>
      <c r="D12" s="4">
        <f t="shared" si="0"/>
        <v>0</v>
      </c>
      <c r="E12" s="11">
        <f>Zweigstelle_9!$E$8</f>
        <v>0</v>
      </c>
      <c r="F12" s="39">
        <f t="shared" si="1"/>
        <v>0</v>
      </c>
      <c r="G12" s="31" t="e">
        <f t="shared" si="2"/>
        <v>#DIV/0!</v>
      </c>
      <c r="H12" s="24" t="e">
        <f t="shared" si="3"/>
        <v>#DIV/0!</v>
      </c>
      <c r="I12" s="32" t="e">
        <f t="shared" si="4"/>
        <v>#DIV/0!</v>
      </c>
      <c r="J12" s="32" t="e">
        <f t="shared" si="5"/>
        <v>#DIV/0!</v>
      </c>
      <c r="K12" s="11">
        <f>Zweigstelle_9!$K$8</f>
        <v>0</v>
      </c>
      <c r="L12" s="33" t="e">
        <f t="shared" si="6"/>
        <v>#DIV/0!</v>
      </c>
      <c r="N12" s="4">
        <f>Zweigstelle_9!$B$8*E12</f>
        <v>0</v>
      </c>
      <c r="O12" s="4">
        <f>Zweigstelle_9!$B$8</f>
        <v>28</v>
      </c>
    </row>
    <row r="13" spans="1:15" x14ac:dyDescent="0.15">
      <c r="B13" s="9" t="s">
        <v>9</v>
      </c>
      <c r="C13" s="11">
        <f>SUM(C3:C12)</f>
        <v>234</v>
      </c>
      <c r="D13" s="4"/>
      <c r="E13" s="11">
        <f>SUM(E3:E12)</f>
        <v>1432</v>
      </c>
      <c r="F13" s="39"/>
      <c r="G13" s="31">
        <f>E13/C13</f>
        <v>6.1196581196581192</v>
      </c>
      <c r="H13" s="24"/>
      <c r="I13" s="32">
        <f>100-(((365-(G13*O3))*100)/365)</f>
        <v>46.945322561760918</v>
      </c>
      <c r="J13" s="32">
        <f t="shared" si="5"/>
        <v>53.054677438239082</v>
      </c>
      <c r="K13" s="11">
        <f>SUM(K3:K12)</f>
        <v>21</v>
      </c>
      <c r="L13" s="33">
        <f t="shared" si="6"/>
        <v>91.025641025641022</v>
      </c>
      <c r="N13" s="4">
        <f>SUM(N3:N12)</f>
        <v>40096</v>
      </c>
      <c r="O13" s="9">
        <f>IF(E13=0,(SUM(O3:O12))/10,N13/E13)</f>
        <v>28</v>
      </c>
    </row>
    <row r="14" spans="1:15" x14ac:dyDescent="0.15">
      <c r="D14" s="4"/>
      <c r="E14" s="11"/>
      <c r="F14" s="39"/>
      <c r="G14" s="31"/>
      <c r="H14" s="24"/>
      <c r="I14" s="32"/>
      <c r="J14" s="32"/>
      <c r="K14" s="11"/>
      <c r="L14" s="33"/>
    </row>
    <row r="15" spans="1:15" x14ac:dyDescent="0.15">
      <c r="D15" s="4"/>
      <c r="E15" s="11"/>
      <c r="F15" s="39"/>
      <c r="G15" s="31"/>
      <c r="H15" s="24"/>
      <c r="I15" s="32"/>
      <c r="J15" s="32"/>
      <c r="K15" s="11"/>
      <c r="L15" s="33"/>
    </row>
    <row r="16" spans="1:15" x14ac:dyDescent="0.15">
      <c r="D16" s="4"/>
      <c r="E16" s="11"/>
      <c r="F16" s="39"/>
      <c r="G16" s="31"/>
      <c r="H16" s="24"/>
      <c r="I16" s="32"/>
      <c r="J16" s="32"/>
      <c r="K16" s="11"/>
      <c r="L16" s="33"/>
    </row>
    <row r="17" spans="4:12" x14ac:dyDescent="0.15">
      <c r="D17" s="4"/>
      <c r="E17" s="11"/>
      <c r="F17" s="39"/>
      <c r="G17" s="31"/>
      <c r="H17" s="24"/>
      <c r="I17" s="32"/>
      <c r="J17" s="32"/>
      <c r="K17" s="11"/>
      <c r="L17" s="33"/>
    </row>
    <row r="18" spans="4:12" x14ac:dyDescent="0.15">
      <c r="D18" s="4"/>
      <c r="E18" s="11"/>
      <c r="F18" s="39"/>
      <c r="G18" s="31"/>
      <c r="H18" s="24"/>
      <c r="I18" s="32"/>
      <c r="J18" s="32"/>
      <c r="K18" s="11"/>
      <c r="L18" s="33"/>
    </row>
    <row r="19" spans="4:12" x14ac:dyDescent="0.15">
      <c r="D19" s="4"/>
      <c r="E19" s="11"/>
      <c r="F19" s="39"/>
      <c r="G19" s="31"/>
      <c r="H19" s="24"/>
      <c r="I19" s="32"/>
      <c r="J19" s="32"/>
      <c r="K19" s="11"/>
      <c r="L19" s="33"/>
    </row>
    <row r="20" spans="4:12" x14ac:dyDescent="0.15">
      <c r="D20" s="4"/>
      <c r="E20" s="11"/>
      <c r="F20" s="39"/>
      <c r="G20" s="31"/>
      <c r="H20" s="24"/>
      <c r="I20" s="32"/>
      <c r="J20" s="32"/>
      <c r="K20" s="11"/>
      <c r="L20" s="33"/>
    </row>
    <row r="21" spans="4:12" x14ac:dyDescent="0.15">
      <c r="D21" s="4"/>
      <c r="E21" s="11"/>
      <c r="F21" s="39"/>
      <c r="G21" s="31"/>
      <c r="H21" s="24"/>
      <c r="I21" s="32"/>
      <c r="J21" s="32"/>
      <c r="K21" s="11"/>
      <c r="L21" s="33"/>
    </row>
    <row r="22" spans="4:12" x14ac:dyDescent="0.15">
      <c r="D22" s="4"/>
      <c r="E22" s="11"/>
      <c r="F22" s="39"/>
      <c r="G22" s="31"/>
      <c r="H22" s="24"/>
      <c r="I22" s="32"/>
      <c r="J22" s="32"/>
      <c r="K22" s="11"/>
      <c r="L22" s="33"/>
    </row>
    <row r="23" spans="4:12" x14ac:dyDescent="0.15">
      <c r="D23" s="4"/>
      <c r="E23" s="11"/>
      <c r="F23" s="39"/>
      <c r="G23" s="31"/>
      <c r="H23" s="24"/>
      <c r="I23" s="32"/>
      <c r="J23" s="32"/>
      <c r="K23" s="11"/>
      <c r="L23" s="33"/>
    </row>
    <row r="24" spans="4:12" x14ac:dyDescent="0.15">
      <c r="D24" s="4"/>
      <c r="E24" s="11"/>
      <c r="F24" s="39"/>
      <c r="G24" s="31"/>
      <c r="H24" s="24"/>
      <c r="I24" s="32"/>
      <c r="J24" s="32"/>
      <c r="K24" s="11"/>
      <c r="L24" s="33"/>
    </row>
    <row r="25" spans="4:12" x14ac:dyDescent="0.15">
      <c r="D25" s="4"/>
      <c r="E25" s="11"/>
      <c r="F25" s="39"/>
      <c r="G25" s="31"/>
      <c r="H25" s="24"/>
      <c r="I25" s="32"/>
      <c r="J25" s="32"/>
      <c r="K25" s="11"/>
      <c r="L25" s="33"/>
    </row>
    <row r="26" spans="4:12" x14ac:dyDescent="0.15">
      <c r="D26" s="4"/>
    </row>
    <row r="27" spans="4:12" x14ac:dyDescent="0.15">
      <c r="D27" s="4"/>
    </row>
    <row r="28" spans="4:12" x14ac:dyDescent="0.15">
      <c r="D28" s="4"/>
    </row>
    <row r="29" spans="4:12" x14ac:dyDescent="0.15">
      <c r="D29" s="4"/>
    </row>
    <row r="30" spans="4:12" x14ac:dyDescent="0.15">
      <c r="D30" s="4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workbookViewId="0">
      <selection sqref="A1:N1"/>
    </sheetView>
  </sheetViews>
  <sheetFormatPr baseColWidth="10" defaultColWidth="11.5" defaultRowHeight="11" x14ac:dyDescent="0.15"/>
  <cols>
    <col min="1" max="1" width="19.5" style="4" customWidth="1"/>
    <col min="2" max="2" width="6.33203125" style="4" customWidth="1"/>
    <col min="3" max="3" width="6.6640625" style="4" bestFit="1" customWidth="1"/>
    <col min="4" max="4" width="11.1640625" style="4" bestFit="1" customWidth="1"/>
    <col min="5" max="5" width="7.83203125" style="4" customWidth="1"/>
    <col min="6" max="6" width="9.6640625" style="21" bestFit="1" customWidth="1"/>
    <col min="7" max="7" width="6.1640625" style="28" bestFit="1" customWidth="1"/>
    <col min="8" max="8" width="7" style="4" bestFit="1" customWidth="1"/>
    <col min="9" max="9" width="8.33203125" style="4" bestFit="1" customWidth="1"/>
    <col min="10" max="10" width="12.33203125" style="21" bestFit="1" customWidth="1"/>
    <col min="11" max="11" width="6.1640625" style="4" bestFit="1" customWidth="1"/>
    <col min="12" max="12" width="12.6640625" style="4" bestFit="1" customWidth="1"/>
    <col min="13" max="13" width="11.5" style="4"/>
    <col min="14" max="14" width="11.5" style="4" customWidth="1"/>
    <col min="15" max="16384" width="11.5" style="4"/>
  </cols>
  <sheetData>
    <row r="1" spans="1:14" ht="23" customHeight="1" x14ac:dyDescent="0.15">
      <c r="A1" s="18" t="s">
        <v>89</v>
      </c>
      <c r="B1" s="18"/>
    </row>
    <row r="2" spans="1:14" x14ac:dyDescent="0.15">
      <c r="A2" s="4" t="s">
        <v>96</v>
      </c>
      <c r="B2" s="4" t="s">
        <v>95</v>
      </c>
      <c r="C2" s="4" t="s">
        <v>42</v>
      </c>
      <c r="D2" s="4" t="s">
        <v>85</v>
      </c>
      <c r="E2" s="4" t="s">
        <v>11</v>
      </c>
      <c r="F2" s="4" t="s">
        <v>86</v>
      </c>
      <c r="G2" s="22" t="s">
        <v>74</v>
      </c>
      <c r="H2" s="4" t="s">
        <v>75</v>
      </c>
      <c r="I2" s="4" t="s">
        <v>77</v>
      </c>
      <c r="J2" s="21" t="s">
        <v>76</v>
      </c>
      <c r="K2" s="4" t="s">
        <v>79</v>
      </c>
      <c r="L2" s="4" t="s">
        <v>78</v>
      </c>
      <c r="N2" s="4" t="s">
        <v>94</v>
      </c>
    </row>
    <row r="3" spans="1:14" x14ac:dyDescent="0.15">
      <c r="A3" s="4" t="s">
        <v>21</v>
      </c>
      <c r="B3" s="3">
        <v>28</v>
      </c>
      <c r="C3" s="3">
        <v>373</v>
      </c>
      <c r="D3" s="35">
        <f t="shared" ref="D3:D24" si="0">C3/$C$25*100</f>
        <v>0.71241667780812501</v>
      </c>
      <c r="E3" s="3">
        <v>548</v>
      </c>
      <c r="F3" s="35">
        <f t="shared" ref="F3:F24" si="1">E3/$E$25*100</f>
        <v>0.35636018390266422</v>
      </c>
      <c r="G3" s="23">
        <f t="shared" ref="G3:G24" si="2">E3/C3</f>
        <v>1.4691689008042896</v>
      </c>
      <c r="H3" s="24">
        <f t="shared" ref="H3:H24" si="3">F3/D3</f>
        <v>0.50021314071291667</v>
      </c>
      <c r="I3" s="27">
        <f t="shared" ref="I3:I25" si="4">100-(((365-(G3*B3))*100)/365)</f>
        <v>11.270336773293181</v>
      </c>
      <c r="J3" s="27">
        <f t="shared" ref="J3:J25" si="5">((365-(G3*B3))*100)/365</f>
        <v>88.729663226706819</v>
      </c>
      <c r="K3" s="4">
        <v>184</v>
      </c>
      <c r="L3" s="25">
        <f t="shared" ref="L3:L25" si="6">100-(K3/C3*100)</f>
        <v>50.670241286863273</v>
      </c>
      <c r="N3" s="4">
        <f t="shared" ref="N3:N24" si="7">B3*E3</f>
        <v>15344</v>
      </c>
    </row>
    <row r="4" spans="1:14" x14ac:dyDescent="0.15">
      <c r="A4" s="4" t="s">
        <v>22</v>
      </c>
      <c r="B4" s="3">
        <v>28</v>
      </c>
      <c r="C4" s="3">
        <v>2681</v>
      </c>
      <c r="D4" s="35">
        <f t="shared" si="0"/>
        <v>5.1206142445136278</v>
      </c>
      <c r="E4" s="3">
        <v>5680</v>
      </c>
      <c r="F4" s="35">
        <f t="shared" si="1"/>
        <v>3.693660300304987</v>
      </c>
      <c r="G4" s="23">
        <f t="shared" si="2"/>
        <v>2.1186124580380454</v>
      </c>
      <c r="H4" s="24">
        <f t="shared" si="3"/>
        <v>0.72133148953028048</v>
      </c>
      <c r="I4" s="27">
        <f t="shared" si="4"/>
        <v>16.252369541113779</v>
      </c>
      <c r="J4" s="27">
        <f t="shared" si="5"/>
        <v>83.747630458886221</v>
      </c>
      <c r="K4" s="4">
        <v>123</v>
      </c>
      <c r="L4" s="25">
        <f t="shared" si="6"/>
        <v>95.41215964192466</v>
      </c>
      <c r="N4" s="4">
        <f t="shared" si="7"/>
        <v>159040</v>
      </c>
    </row>
    <row r="5" spans="1:14" x14ac:dyDescent="0.15">
      <c r="A5" s="4" t="s">
        <v>23</v>
      </c>
      <c r="B5" s="3">
        <v>28</v>
      </c>
      <c r="C5" s="3">
        <v>1857</v>
      </c>
      <c r="D5" s="35">
        <f t="shared" si="0"/>
        <v>3.5468036747712817</v>
      </c>
      <c r="E5" s="3">
        <v>4587</v>
      </c>
      <c r="F5" s="35">
        <f t="shared" si="1"/>
        <v>2.982890809418834</v>
      </c>
      <c r="G5" s="23">
        <f t="shared" si="2"/>
        <v>2.4701130856219708</v>
      </c>
      <c r="H5" s="24">
        <f t="shared" si="3"/>
        <v>0.84100815352041947</v>
      </c>
      <c r="I5" s="27">
        <f t="shared" si="4"/>
        <v>18.948812711620604</v>
      </c>
      <c r="J5" s="27">
        <f t="shared" si="5"/>
        <v>81.051187288379396</v>
      </c>
      <c r="K5" s="4">
        <v>546</v>
      </c>
      <c r="L5" s="25">
        <f t="shared" si="6"/>
        <v>70.597738287560588</v>
      </c>
      <c r="N5" s="4">
        <f t="shared" si="7"/>
        <v>128436</v>
      </c>
    </row>
    <row r="6" spans="1:14" x14ac:dyDescent="0.15">
      <c r="A6" s="4" t="s">
        <v>24</v>
      </c>
      <c r="B6" s="3">
        <v>28</v>
      </c>
      <c r="C6" s="3">
        <v>3145</v>
      </c>
      <c r="D6" s="35">
        <f t="shared" si="0"/>
        <v>6.0068376721355312</v>
      </c>
      <c r="E6" s="3">
        <v>7182</v>
      </c>
      <c r="F6" s="35">
        <f t="shared" si="1"/>
        <v>4.6703993445053547</v>
      </c>
      <c r="G6" s="23">
        <f t="shared" si="2"/>
        <v>2.2836248012718601</v>
      </c>
      <c r="H6" s="24">
        <f t="shared" si="3"/>
        <v>0.77751382664631752</v>
      </c>
      <c r="I6" s="27">
        <f t="shared" si="4"/>
        <v>17.518217653592345</v>
      </c>
      <c r="J6" s="27">
        <f t="shared" si="5"/>
        <v>82.481782346407655</v>
      </c>
      <c r="K6" s="4">
        <v>456</v>
      </c>
      <c r="L6" s="25">
        <f t="shared" si="6"/>
        <v>85.500794912559627</v>
      </c>
      <c r="N6" s="4">
        <f t="shared" si="7"/>
        <v>201096</v>
      </c>
    </row>
    <row r="7" spans="1:14" x14ac:dyDescent="0.15">
      <c r="A7" s="4" t="s">
        <v>25</v>
      </c>
      <c r="B7" s="3">
        <v>28</v>
      </c>
      <c r="C7" s="3">
        <v>2243</v>
      </c>
      <c r="D7" s="35">
        <f t="shared" si="0"/>
        <v>4.2840498882670897</v>
      </c>
      <c r="E7" s="3">
        <v>4872</v>
      </c>
      <c r="F7" s="35">
        <f t="shared" si="1"/>
        <v>3.168224116740475</v>
      </c>
      <c r="G7" s="23">
        <f t="shared" si="2"/>
        <v>2.1720909496210434</v>
      </c>
      <c r="H7" s="24">
        <f t="shared" si="3"/>
        <v>0.73953950102621957</v>
      </c>
      <c r="I7" s="27">
        <f t="shared" si="4"/>
        <v>16.662615503942249</v>
      </c>
      <c r="J7" s="27">
        <f t="shared" si="5"/>
        <v>83.337384496057751</v>
      </c>
      <c r="K7" s="4">
        <v>873</v>
      </c>
      <c r="L7" s="25">
        <f t="shared" si="6"/>
        <v>61.078912171199285</v>
      </c>
      <c r="N7" s="4">
        <f t="shared" si="7"/>
        <v>136416</v>
      </c>
    </row>
    <row r="8" spans="1:14" x14ac:dyDescent="0.15">
      <c r="A8" s="4" t="s">
        <v>26</v>
      </c>
      <c r="B8" s="3">
        <v>28</v>
      </c>
      <c r="C8" s="3">
        <v>6233</v>
      </c>
      <c r="D8" s="35">
        <f t="shared" si="0"/>
        <v>11.904807380101992</v>
      </c>
      <c r="E8" s="3">
        <v>16478</v>
      </c>
      <c r="F8" s="35">
        <f t="shared" si="1"/>
        <v>10.715516624722813</v>
      </c>
      <c r="G8" s="23">
        <f t="shared" si="2"/>
        <v>2.6436707845339322</v>
      </c>
      <c r="H8" s="24">
        <f t="shared" si="3"/>
        <v>0.90009995815917265</v>
      </c>
      <c r="I8" s="27">
        <f t="shared" si="4"/>
        <v>20.280214237520568</v>
      </c>
      <c r="J8" s="27">
        <f t="shared" si="5"/>
        <v>79.719785762479432</v>
      </c>
      <c r="K8" s="4">
        <v>654</v>
      </c>
      <c r="L8" s="25">
        <f t="shared" si="6"/>
        <v>89.507460291994221</v>
      </c>
      <c r="N8" s="4">
        <f t="shared" si="7"/>
        <v>461384</v>
      </c>
    </row>
    <row r="9" spans="1:14" x14ac:dyDescent="0.15">
      <c r="A9" s="4" t="s">
        <v>27</v>
      </c>
      <c r="B9" s="3">
        <v>28</v>
      </c>
      <c r="C9" s="3">
        <v>3734</v>
      </c>
      <c r="D9" s="35">
        <f t="shared" si="0"/>
        <v>7.1318066352159217</v>
      </c>
      <c r="E9" s="3">
        <v>11627</v>
      </c>
      <c r="F9" s="35">
        <f t="shared" si="1"/>
        <v>7.5609486464165636</v>
      </c>
      <c r="G9" s="23">
        <f t="shared" si="2"/>
        <v>3.1138189608998394</v>
      </c>
      <c r="H9" s="24">
        <f t="shared" si="3"/>
        <v>1.0601729734344725</v>
      </c>
      <c r="I9" s="27">
        <f t="shared" si="4"/>
        <v>23.886830384985061</v>
      </c>
      <c r="J9" s="27">
        <f t="shared" si="5"/>
        <v>76.113169615014939</v>
      </c>
      <c r="K9" s="4">
        <v>98</v>
      </c>
      <c r="L9" s="25">
        <f t="shared" si="6"/>
        <v>97.375468666309587</v>
      </c>
      <c r="N9" s="4">
        <f t="shared" si="7"/>
        <v>325556</v>
      </c>
    </row>
    <row r="10" spans="1:14" x14ac:dyDescent="0.15">
      <c r="A10" s="4" t="s">
        <v>28</v>
      </c>
      <c r="B10" s="3">
        <v>28</v>
      </c>
      <c r="C10" s="3">
        <v>2874</v>
      </c>
      <c r="D10" s="35">
        <f t="shared" si="0"/>
        <v>5.4892373512615311</v>
      </c>
      <c r="E10" s="3">
        <v>5751</v>
      </c>
      <c r="F10" s="35">
        <f t="shared" si="1"/>
        <v>3.7398310540587993</v>
      </c>
      <c r="G10" s="23">
        <f t="shared" si="2"/>
        <v>2.0010438413361169</v>
      </c>
      <c r="H10" s="24">
        <f t="shared" si="3"/>
        <v>0.68130248607291777</v>
      </c>
      <c r="I10" s="27">
        <f t="shared" si="4"/>
        <v>15.350473303400349</v>
      </c>
      <c r="J10" s="27">
        <f t="shared" si="5"/>
        <v>84.649526696599651</v>
      </c>
      <c r="K10" s="4">
        <v>875</v>
      </c>
      <c r="L10" s="25">
        <f t="shared" si="6"/>
        <v>69.554627696590117</v>
      </c>
      <c r="N10" s="4">
        <f t="shared" si="7"/>
        <v>161028</v>
      </c>
    </row>
    <row r="11" spans="1:14" x14ac:dyDescent="0.15">
      <c r="A11" s="4" t="s">
        <v>97</v>
      </c>
      <c r="B11" s="3">
        <v>28</v>
      </c>
      <c r="C11" s="3">
        <v>2176</v>
      </c>
      <c r="D11" s="35">
        <f t="shared" si="0"/>
        <v>4.1560822812613401</v>
      </c>
      <c r="E11" s="3">
        <v>6659</v>
      </c>
      <c r="F11" s="35">
        <f t="shared" si="1"/>
        <v>4.3302964682624836</v>
      </c>
      <c r="G11" s="23">
        <f t="shared" si="2"/>
        <v>3.0602022058823528</v>
      </c>
      <c r="H11" s="24">
        <f t="shared" si="3"/>
        <v>1.0419178868971455</v>
      </c>
      <c r="I11" s="27">
        <f t="shared" si="4"/>
        <v>23.475523771152297</v>
      </c>
      <c r="J11" s="27">
        <f t="shared" si="5"/>
        <v>76.524476228847703</v>
      </c>
      <c r="K11" s="4">
        <v>876</v>
      </c>
      <c r="L11" s="25">
        <f t="shared" si="6"/>
        <v>59.742647058823529</v>
      </c>
      <c r="N11" s="4">
        <f t="shared" si="7"/>
        <v>186452</v>
      </c>
    </row>
    <row r="12" spans="1:14" x14ac:dyDescent="0.15">
      <c r="A12" s="4" t="s">
        <v>29</v>
      </c>
      <c r="B12" s="3">
        <v>28</v>
      </c>
      <c r="C12" s="3">
        <v>4982</v>
      </c>
      <c r="D12" s="35">
        <f t="shared" si="0"/>
        <v>9.515442061233454</v>
      </c>
      <c r="E12" s="3">
        <v>10837</v>
      </c>
      <c r="F12" s="35">
        <f t="shared" si="1"/>
        <v>7.0472177243671021</v>
      </c>
      <c r="G12" s="23">
        <f t="shared" si="2"/>
        <v>2.1752308309915698</v>
      </c>
      <c r="H12" s="24">
        <f t="shared" si="3"/>
        <v>0.74060854756059491</v>
      </c>
      <c r="I12" s="27">
        <f t="shared" si="4"/>
        <v>16.686702265140809</v>
      </c>
      <c r="J12" s="27">
        <f t="shared" si="5"/>
        <v>83.313297734859191</v>
      </c>
      <c r="K12" s="4">
        <v>567</v>
      </c>
      <c r="L12" s="25">
        <f t="shared" si="6"/>
        <v>88.619028502609396</v>
      </c>
      <c r="N12" s="4">
        <f t="shared" si="7"/>
        <v>303436</v>
      </c>
    </row>
    <row r="13" spans="1:14" x14ac:dyDescent="0.15">
      <c r="A13" s="4" t="s">
        <v>30</v>
      </c>
      <c r="B13" s="3">
        <v>28</v>
      </c>
      <c r="C13" s="3">
        <v>3578</v>
      </c>
      <c r="D13" s="35">
        <f t="shared" si="0"/>
        <v>6.8338522069637291</v>
      </c>
      <c r="E13" s="3">
        <v>16354</v>
      </c>
      <c r="F13" s="35">
        <f t="shared" si="1"/>
        <v>10.634880378730239</v>
      </c>
      <c r="G13" s="23">
        <f t="shared" si="2"/>
        <v>4.5707098937954163</v>
      </c>
      <c r="H13" s="24">
        <f t="shared" si="3"/>
        <v>1.5562057909144191</v>
      </c>
      <c r="I13" s="27">
        <f t="shared" si="4"/>
        <v>35.062980007197709</v>
      </c>
      <c r="J13" s="27">
        <f t="shared" si="5"/>
        <v>64.937019992802291</v>
      </c>
      <c r="K13" s="4">
        <v>535</v>
      </c>
      <c r="L13" s="25">
        <f t="shared" si="6"/>
        <v>85.04751257685858</v>
      </c>
      <c r="N13" s="4">
        <f t="shared" si="7"/>
        <v>457912</v>
      </c>
    </row>
    <row r="14" spans="1:14" x14ac:dyDescent="0.15">
      <c r="A14" s="4" t="s">
        <v>31</v>
      </c>
      <c r="B14" s="3">
        <v>28</v>
      </c>
      <c r="C14" s="3">
        <v>2832</v>
      </c>
      <c r="D14" s="35">
        <f t="shared" si="0"/>
        <v>5.4090188513474793</v>
      </c>
      <c r="E14" s="3">
        <v>10938</v>
      </c>
      <c r="F14" s="35">
        <f t="shared" si="1"/>
        <v>7.1128972473126675</v>
      </c>
      <c r="G14" s="23">
        <f t="shared" si="2"/>
        <v>3.8622881355932202</v>
      </c>
      <c r="H14" s="24">
        <f t="shared" si="3"/>
        <v>1.315006925061968</v>
      </c>
      <c r="I14" s="27">
        <f t="shared" si="4"/>
        <v>29.628511725098676</v>
      </c>
      <c r="J14" s="27">
        <f t="shared" si="5"/>
        <v>70.371488274901324</v>
      </c>
      <c r="K14" s="4">
        <v>355</v>
      </c>
      <c r="L14" s="25">
        <f t="shared" si="6"/>
        <v>87.46468926553672</v>
      </c>
      <c r="N14" s="4">
        <f t="shared" si="7"/>
        <v>306264</v>
      </c>
    </row>
    <row r="15" spans="1:14" x14ac:dyDescent="0.15">
      <c r="A15" s="4" t="s">
        <v>32</v>
      </c>
      <c r="B15" s="3">
        <v>28</v>
      </c>
      <c r="C15" s="3">
        <v>3198</v>
      </c>
      <c r="D15" s="35">
        <f t="shared" si="0"/>
        <v>6.1080657791699293</v>
      </c>
      <c r="E15" s="3">
        <v>8295</v>
      </c>
      <c r="F15" s="35">
        <f t="shared" si="1"/>
        <v>5.3941746815193437</v>
      </c>
      <c r="G15" s="23">
        <f t="shared" si="2"/>
        <v>2.5938086303939962</v>
      </c>
      <c r="H15" s="24">
        <f t="shared" si="3"/>
        <v>0.88312321388464132</v>
      </c>
      <c r="I15" s="27">
        <f t="shared" si="4"/>
        <v>19.897710041378602</v>
      </c>
      <c r="J15" s="27">
        <f t="shared" si="5"/>
        <v>80.102289958621398</v>
      </c>
      <c r="K15" s="4">
        <v>567</v>
      </c>
      <c r="L15" s="25">
        <f t="shared" si="6"/>
        <v>82.270168855534706</v>
      </c>
      <c r="N15" s="4">
        <f t="shared" si="7"/>
        <v>232260</v>
      </c>
    </row>
    <row r="16" spans="1:14" x14ac:dyDescent="0.15">
      <c r="A16" s="4" t="s">
        <v>33</v>
      </c>
      <c r="B16" s="3">
        <v>28</v>
      </c>
      <c r="C16" s="3">
        <v>6023</v>
      </c>
      <c r="D16" s="35">
        <f t="shared" si="0"/>
        <v>11.503714880531735</v>
      </c>
      <c r="E16" s="3">
        <v>17343</v>
      </c>
      <c r="F16" s="35">
        <f t="shared" si="1"/>
        <v>11.278019469751653</v>
      </c>
      <c r="G16" s="23">
        <f t="shared" si="2"/>
        <v>2.8794620620953015</v>
      </c>
      <c r="H16" s="24">
        <f t="shared" si="3"/>
        <v>0.98038064980539141</v>
      </c>
      <c r="I16" s="27">
        <f t="shared" si="4"/>
        <v>22.089024037991351</v>
      </c>
      <c r="J16" s="27">
        <f t="shared" si="5"/>
        <v>77.910975962008649</v>
      </c>
      <c r="K16" s="4">
        <v>667</v>
      </c>
      <c r="L16" s="25">
        <f t="shared" si="6"/>
        <v>88.92578449277768</v>
      </c>
      <c r="N16" s="4">
        <f t="shared" si="7"/>
        <v>485604</v>
      </c>
    </row>
    <row r="17" spans="1:14" x14ac:dyDescent="0.15">
      <c r="A17" s="4" t="s">
        <v>34</v>
      </c>
      <c r="B17" s="3">
        <v>28</v>
      </c>
      <c r="C17" s="3">
        <v>351</v>
      </c>
      <c r="D17" s="35">
        <f t="shared" si="0"/>
        <v>0.67039746356743135</v>
      </c>
      <c r="E17" s="3">
        <v>1167</v>
      </c>
      <c r="F17" s="35">
        <f t="shared" si="1"/>
        <v>0.75889112155914085</v>
      </c>
      <c r="G17" s="23">
        <f t="shared" si="2"/>
        <v>3.324786324786325</v>
      </c>
      <c r="H17" s="24">
        <f t="shared" si="3"/>
        <v>1.1320017792442145</v>
      </c>
      <c r="I17" s="27">
        <f t="shared" si="4"/>
        <v>25.505210162744419</v>
      </c>
      <c r="J17" s="27">
        <f t="shared" si="5"/>
        <v>74.494789837255581</v>
      </c>
      <c r="K17" s="4">
        <v>87</v>
      </c>
      <c r="L17" s="25">
        <f t="shared" si="6"/>
        <v>75.213675213675216</v>
      </c>
      <c r="N17" s="4">
        <f t="shared" si="7"/>
        <v>32676</v>
      </c>
    </row>
    <row r="18" spans="1:14" x14ac:dyDescent="0.15">
      <c r="A18" s="4" t="s">
        <v>98</v>
      </c>
      <c r="B18" s="3">
        <v>28</v>
      </c>
      <c r="C18" s="3">
        <v>873</v>
      </c>
      <c r="D18" s="35">
        <f t="shared" si="0"/>
        <v>1.6673988196420728</v>
      </c>
      <c r="E18" s="3">
        <v>1564</v>
      </c>
      <c r="F18" s="35">
        <f t="shared" si="1"/>
        <v>1.0170571671966548</v>
      </c>
      <c r="G18" s="23">
        <f t="shared" si="2"/>
        <v>1.7915234822451318</v>
      </c>
      <c r="H18" s="24">
        <f t="shared" si="3"/>
        <v>0.60996634711243136</v>
      </c>
      <c r="I18" s="27">
        <f t="shared" si="4"/>
        <v>13.743193836401005</v>
      </c>
      <c r="J18" s="27">
        <f t="shared" si="5"/>
        <v>86.256806163598995</v>
      </c>
      <c r="K18" s="4">
        <v>745</v>
      </c>
      <c r="L18" s="25">
        <f t="shared" si="6"/>
        <v>14.662084765177553</v>
      </c>
      <c r="N18" s="4">
        <f t="shared" si="7"/>
        <v>43792</v>
      </c>
    </row>
    <row r="19" spans="1:14" x14ac:dyDescent="0.15">
      <c r="A19" s="4" t="s">
        <v>35</v>
      </c>
      <c r="B19" s="3">
        <v>28</v>
      </c>
      <c r="C19" s="3">
        <v>234</v>
      </c>
      <c r="D19" s="35">
        <f t="shared" si="0"/>
        <v>0.44693164237828753</v>
      </c>
      <c r="E19" s="3">
        <v>345</v>
      </c>
      <c r="F19" s="35">
        <f t="shared" si="1"/>
        <v>0.22435084570514449</v>
      </c>
      <c r="G19" s="23">
        <f t="shared" si="2"/>
        <v>1.4743589743589745</v>
      </c>
      <c r="H19" s="24">
        <f t="shared" si="3"/>
        <v>0.50198022344377136</v>
      </c>
      <c r="I19" s="27">
        <f t="shared" si="4"/>
        <v>11.310151036178425</v>
      </c>
      <c r="J19" s="27">
        <f t="shared" si="5"/>
        <v>88.689848963821575</v>
      </c>
      <c r="K19" s="4">
        <v>134</v>
      </c>
      <c r="L19" s="25">
        <f t="shared" si="6"/>
        <v>42.73504273504274</v>
      </c>
      <c r="N19" s="4">
        <f t="shared" si="7"/>
        <v>9660</v>
      </c>
    </row>
    <row r="20" spans="1:14" x14ac:dyDescent="0.15">
      <c r="A20" s="4" t="s">
        <v>36</v>
      </c>
      <c r="B20" s="3">
        <v>28</v>
      </c>
      <c r="C20" s="3">
        <v>542</v>
      </c>
      <c r="D20" s="35">
        <f t="shared" si="0"/>
        <v>1.0352006417479993</v>
      </c>
      <c r="E20" s="3">
        <v>983</v>
      </c>
      <c r="F20" s="35">
        <f t="shared" si="1"/>
        <v>0.63923733718306386</v>
      </c>
      <c r="G20" s="23">
        <f t="shared" si="2"/>
        <v>1.8136531365313653</v>
      </c>
      <c r="H20" s="24">
        <f t="shared" si="3"/>
        <v>0.6175009089094774</v>
      </c>
      <c r="I20" s="27">
        <f t="shared" si="4"/>
        <v>13.912955567911851</v>
      </c>
      <c r="J20" s="27">
        <f t="shared" si="5"/>
        <v>86.087044432088149</v>
      </c>
      <c r="K20" s="4">
        <v>324</v>
      </c>
      <c r="L20" s="25">
        <f t="shared" si="6"/>
        <v>40.221402214022142</v>
      </c>
      <c r="N20" s="4">
        <f t="shared" si="7"/>
        <v>27524</v>
      </c>
    </row>
    <row r="21" spans="1:14" x14ac:dyDescent="0.15">
      <c r="A21" s="4" t="s">
        <v>37</v>
      </c>
      <c r="B21" s="3">
        <v>28</v>
      </c>
      <c r="C21" s="3">
        <v>312</v>
      </c>
      <c r="D21" s="35">
        <f t="shared" si="0"/>
        <v>0.5959088565043833</v>
      </c>
      <c r="E21" s="3">
        <v>412</v>
      </c>
      <c r="F21" s="35">
        <f t="shared" si="1"/>
        <v>0.26792043023338991</v>
      </c>
      <c r="G21" s="23">
        <f t="shared" si="2"/>
        <v>1.3205128205128205</v>
      </c>
      <c r="H21" s="24">
        <f t="shared" si="3"/>
        <v>0.44959967838876913</v>
      </c>
      <c r="I21" s="27">
        <f t="shared" si="4"/>
        <v>10.129961362838074</v>
      </c>
      <c r="J21" s="27">
        <f t="shared" si="5"/>
        <v>89.870038637161926</v>
      </c>
      <c r="K21" s="4">
        <v>123</v>
      </c>
      <c r="L21" s="25">
        <f t="shared" si="6"/>
        <v>60.57692307692308</v>
      </c>
      <c r="N21" s="4">
        <f t="shared" si="7"/>
        <v>11536</v>
      </c>
    </row>
    <row r="22" spans="1:14" x14ac:dyDescent="0.15">
      <c r="A22" s="4" t="s">
        <v>38</v>
      </c>
      <c r="B22" s="3">
        <v>28</v>
      </c>
      <c r="C22" s="3">
        <v>837</v>
      </c>
      <c r="D22" s="35">
        <f t="shared" si="0"/>
        <v>1.5986401054300283</v>
      </c>
      <c r="E22" s="3">
        <v>1456</v>
      </c>
      <c r="F22" s="35">
        <f t="shared" si="1"/>
        <v>0.9468255981063487</v>
      </c>
      <c r="G22" s="23">
        <f t="shared" si="2"/>
        <v>1.7395459976105137</v>
      </c>
      <c r="H22" s="24">
        <f t="shared" si="3"/>
        <v>0.59226938877006097</v>
      </c>
      <c r="I22" s="27">
        <f t="shared" si="4"/>
        <v>13.344462447423112</v>
      </c>
      <c r="J22" s="27">
        <f t="shared" si="5"/>
        <v>86.655537552576888</v>
      </c>
      <c r="K22" s="4">
        <v>321</v>
      </c>
      <c r="L22" s="25">
        <f t="shared" si="6"/>
        <v>61.648745519713259</v>
      </c>
      <c r="N22" s="4">
        <f t="shared" si="7"/>
        <v>40768</v>
      </c>
    </row>
    <row r="23" spans="1:14" x14ac:dyDescent="0.15">
      <c r="A23" s="4" t="s">
        <v>39</v>
      </c>
      <c r="B23" s="3">
        <v>28</v>
      </c>
      <c r="C23" s="3">
        <v>1523</v>
      </c>
      <c r="D23" s="35">
        <f t="shared" si="0"/>
        <v>2.9088756040262047</v>
      </c>
      <c r="E23" s="3">
        <v>9565</v>
      </c>
      <c r="F23" s="35">
        <f t="shared" si="1"/>
        <v>6.2200459106368307</v>
      </c>
      <c r="G23" s="23">
        <f t="shared" si="2"/>
        <v>6.280367695338148</v>
      </c>
      <c r="H23" s="24">
        <f t="shared" si="3"/>
        <v>2.1382990396796622</v>
      </c>
      <c r="I23" s="27">
        <f t="shared" si="4"/>
        <v>48.178163142320038</v>
      </c>
      <c r="J23" s="27">
        <f t="shared" si="5"/>
        <v>51.821836857679962</v>
      </c>
      <c r="K23" s="4">
        <v>345</v>
      </c>
      <c r="L23" s="25">
        <f t="shared" si="6"/>
        <v>77.347340774786602</v>
      </c>
      <c r="N23" s="4">
        <f t="shared" si="7"/>
        <v>267820</v>
      </c>
    </row>
    <row r="24" spans="1:14" x14ac:dyDescent="0.15">
      <c r="A24" s="4" t="s">
        <v>40</v>
      </c>
      <c r="B24" s="3">
        <v>28</v>
      </c>
      <c r="C24" s="3">
        <v>1756</v>
      </c>
      <c r="D24" s="35">
        <f t="shared" si="0"/>
        <v>3.3538972821208239</v>
      </c>
      <c r="E24" s="3">
        <v>11134</v>
      </c>
      <c r="F24" s="35">
        <f t="shared" si="1"/>
        <v>7.2403545393654438</v>
      </c>
      <c r="G24" s="23">
        <f t="shared" si="2"/>
        <v>6.3405466970387243</v>
      </c>
      <c r="H24" s="24">
        <f t="shared" si="3"/>
        <v>2.1587883975942859</v>
      </c>
      <c r="I24" s="27">
        <f t="shared" si="4"/>
        <v>48.639810278653229</v>
      </c>
      <c r="J24" s="27">
        <f t="shared" si="5"/>
        <v>51.360189721346771</v>
      </c>
      <c r="K24" s="4">
        <v>67</v>
      </c>
      <c r="L24" s="25">
        <f t="shared" si="6"/>
        <v>96.184510250569474</v>
      </c>
      <c r="N24" s="4">
        <f t="shared" si="7"/>
        <v>311752</v>
      </c>
    </row>
    <row r="25" spans="1:14" x14ac:dyDescent="0.15">
      <c r="A25" s="4" t="s">
        <v>9</v>
      </c>
      <c r="B25" s="9">
        <f>IF(E25=0,(SUM(B3:B24))/22,N25/E25)</f>
        <v>28</v>
      </c>
      <c r="C25" s="4">
        <f>SUM(C3:C24)</f>
        <v>52357</v>
      </c>
      <c r="D25" s="35"/>
      <c r="E25" s="4">
        <f>SUM(E3:E24)</f>
        <v>153777</v>
      </c>
      <c r="F25" s="35"/>
      <c r="G25" s="23">
        <f>E25/C25</f>
        <v>2.9370857764959797</v>
      </c>
      <c r="H25" s="24"/>
      <c r="I25" s="27">
        <f t="shared" si="4"/>
        <v>22.531068970380105</v>
      </c>
      <c r="J25" s="27">
        <f t="shared" si="5"/>
        <v>77.468931029619895</v>
      </c>
      <c r="K25" s="4">
        <f>SUM(K3:K24)</f>
        <v>9522</v>
      </c>
      <c r="L25" s="25">
        <f t="shared" si="6"/>
        <v>81.813320090914303</v>
      </c>
      <c r="N25" s="4">
        <f>SUM(N3:N24)</f>
        <v>4305756</v>
      </c>
    </row>
    <row r="26" spans="1:14" x14ac:dyDescent="0.15">
      <c r="D26" s="35"/>
      <c r="F26" s="35"/>
      <c r="G26" s="23"/>
      <c r="H26" s="24"/>
      <c r="I26" s="27"/>
      <c r="J26" s="27"/>
      <c r="L26" s="25"/>
    </row>
    <row r="27" spans="1:14" x14ac:dyDescent="0.15">
      <c r="D27" s="35"/>
      <c r="F27" s="35"/>
      <c r="G27" s="23"/>
      <c r="H27" s="24"/>
      <c r="I27" s="27"/>
      <c r="J27" s="27"/>
      <c r="L27" s="25"/>
    </row>
    <row r="28" spans="1:14" x14ac:dyDescent="0.15">
      <c r="D28" s="35"/>
      <c r="F28" s="35"/>
      <c r="G28" s="23"/>
      <c r="H28" s="24"/>
      <c r="I28" s="27"/>
      <c r="J28" s="27"/>
      <c r="L28" s="25"/>
    </row>
    <row r="29" spans="1:14" x14ac:dyDescent="0.15">
      <c r="D29" s="35"/>
      <c r="F29" s="35"/>
      <c r="G29" s="23"/>
      <c r="H29" s="24"/>
      <c r="I29" s="27"/>
      <c r="J29" s="27"/>
      <c r="L29" s="25"/>
    </row>
    <row r="30" spans="1:14" x14ac:dyDescent="0.15">
      <c r="D30" s="35"/>
      <c r="F30" s="35"/>
      <c r="G30" s="23"/>
      <c r="H30" s="24"/>
      <c r="I30" s="27"/>
      <c r="J30" s="27"/>
      <c r="L30" s="25"/>
    </row>
    <row r="31" spans="1:14" x14ac:dyDescent="0.15">
      <c r="D31" s="35"/>
      <c r="F31" s="35"/>
      <c r="G31" s="23"/>
      <c r="H31" s="24"/>
      <c r="I31" s="27"/>
      <c r="J31" s="27"/>
      <c r="L31" s="25"/>
    </row>
    <row r="32" spans="1:14" x14ac:dyDescent="0.15">
      <c r="D32" s="35"/>
      <c r="F32" s="35"/>
      <c r="G32" s="23"/>
      <c r="H32" s="24"/>
      <c r="I32" s="27"/>
      <c r="J32" s="27"/>
      <c r="L32" s="25"/>
    </row>
    <row r="33" spans="4:12" x14ac:dyDescent="0.15">
      <c r="D33" s="35"/>
      <c r="F33" s="35"/>
      <c r="G33" s="23"/>
      <c r="H33" s="24"/>
      <c r="I33" s="27"/>
      <c r="J33" s="27"/>
      <c r="L33" s="25"/>
    </row>
    <row r="34" spans="4:12" x14ac:dyDescent="0.15">
      <c r="D34" s="35"/>
      <c r="F34" s="35"/>
      <c r="G34" s="23"/>
      <c r="H34" s="24"/>
      <c r="I34" s="27"/>
      <c r="J34" s="27"/>
      <c r="L34" s="25"/>
    </row>
    <row r="35" spans="4:12" x14ac:dyDescent="0.15">
      <c r="D35" s="35"/>
      <c r="F35" s="35"/>
      <c r="G35" s="23"/>
      <c r="H35" s="24"/>
      <c r="I35" s="27"/>
      <c r="J35" s="27"/>
      <c r="L35" s="25"/>
    </row>
    <row r="36" spans="4:12" x14ac:dyDescent="0.15">
      <c r="D36" s="35"/>
      <c r="F36" s="35"/>
      <c r="G36" s="23"/>
      <c r="H36" s="24"/>
      <c r="I36" s="27"/>
      <c r="J36" s="27"/>
      <c r="L36" s="25"/>
    </row>
    <row r="37" spans="4:12" x14ac:dyDescent="0.15">
      <c r="D37" s="35"/>
      <c r="F37" s="35"/>
      <c r="G37" s="23"/>
      <c r="H37" s="24"/>
      <c r="I37" s="27"/>
      <c r="J37" s="27"/>
      <c r="L37" s="25"/>
    </row>
    <row r="38" spans="4:12" x14ac:dyDescent="0.15">
      <c r="F38" s="37"/>
      <c r="G38" s="30"/>
      <c r="H38" s="18"/>
      <c r="I38" s="18"/>
      <c r="J38" s="19"/>
      <c r="L38" s="25"/>
    </row>
  </sheetData>
  <phoneticPr fontId="0" type="noConversion"/>
  <printOptions gridLines="1"/>
  <pageMargins left="0.78740157499999996" right="0.78740157499999996" top="0.984251969" bottom="0.984251969" header="0.4921259845" footer="0.4921259845"/>
  <pageSetup paperSize="9" orientation="landscape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topLeftCell="C1" workbookViewId="0">
      <selection activeCell="I1" sqref="I1:J13"/>
    </sheetView>
  </sheetViews>
  <sheetFormatPr baseColWidth="10" defaultColWidth="11.5" defaultRowHeight="11" x14ac:dyDescent="0.15"/>
  <cols>
    <col min="1" max="1" width="2.6640625" style="9" customWidth="1"/>
    <col min="2" max="2" width="17.5" style="9" bestFit="1" customWidth="1"/>
    <col min="3" max="3" width="6.6640625" style="11" bestFit="1" customWidth="1"/>
    <col min="4" max="4" width="11.1640625" style="9" bestFit="1" customWidth="1"/>
    <col min="5" max="5" width="7.83203125" style="6" bestFit="1" customWidth="1"/>
    <col min="6" max="6" width="9.6640625" style="9" bestFit="1" customWidth="1"/>
    <col min="7" max="7" width="6.1640625" style="9" bestFit="1" customWidth="1"/>
    <col min="8" max="8" width="7" style="10" bestFit="1" customWidth="1"/>
    <col min="9" max="9" width="8.33203125" style="9" bestFit="1" customWidth="1"/>
    <col min="10" max="10" width="12.33203125" style="9" bestFit="1" customWidth="1"/>
    <col min="11" max="11" width="7.1640625" style="9" bestFit="1" customWidth="1"/>
    <col min="12" max="12" width="12.6640625" style="9" bestFit="1" customWidth="1"/>
    <col min="13" max="16384" width="11.5" style="9"/>
  </cols>
  <sheetData>
    <row r="1" spans="1:15" x14ac:dyDescent="0.15">
      <c r="A1" s="38"/>
      <c r="B1" s="38" t="s">
        <v>81</v>
      </c>
    </row>
    <row r="2" spans="1:15" x14ac:dyDescent="0.15">
      <c r="B2" s="9" t="s">
        <v>10</v>
      </c>
      <c r="C2" s="11" t="s">
        <v>42</v>
      </c>
      <c r="D2" s="9" t="s">
        <v>85</v>
      </c>
      <c r="E2" s="11" t="s">
        <v>11</v>
      </c>
      <c r="F2" s="11" t="s">
        <v>86</v>
      </c>
      <c r="G2" s="20" t="s">
        <v>74</v>
      </c>
      <c r="H2" s="11" t="s">
        <v>75</v>
      </c>
      <c r="I2" s="11" t="s">
        <v>77</v>
      </c>
      <c r="J2" s="29" t="s">
        <v>76</v>
      </c>
      <c r="K2" s="11" t="s">
        <v>79</v>
      </c>
      <c r="L2" s="11" t="s">
        <v>78</v>
      </c>
      <c r="N2" s="4" t="s">
        <v>94</v>
      </c>
      <c r="O2" s="46" t="s">
        <v>95</v>
      </c>
    </row>
    <row r="3" spans="1:15" x14ac:dyDescent="0.15">
      <c r="B3" s="9" t="s">
        <v>45</v>
      </c>
      <c r="C3" s="11">
        <f>Hauptstelle!$C$10</f>
        <v>644</v>
      </c>
      <c r="D3" s="4">
        <f t="shared" ref="D3:D12" si="0">C3/$C$13*100</f>
        <v>26.934337097448768</v>
      </c>
      <c r="E3" s="11">
        <f>Hauptstelle!$E$10</f>
        <v>7635</v>
      </c>
      <c r="F3" s="39">
        <f t="shared" ref="F3:F12" si="1">E3/$E$13*100</f>
        <v>44.555322128851543</v>
      </c>
      <c r="G3" s="31">
        <f t="shared" ref="G3:G12" si="2">E3/C3</f>
        <v>11.855590062111801</v>
      </c>
      <c r="H3" s="24">
        <f t="shared" ref="H3:H12" si="3">F3/D3</f>
        <v>1.6542201119578266</v>
      </c>
      <c r="I3" s="32">
        <f t="shared" ref="I3:I12" si="4">100-(((365-(G3*O3))*100)/365)</f>
        <v>90.946992257296017</v>
      </c>
      <c r="J3" s="32">
        <f t="shared" ref="J3:J13" si="5">((365-(G3*O3))*100)/365</f>
        <v>9.0530077427039899</v>
      </c>
      <c r="K3" s="11">
        <f>Hauptstelle!$K$10</f>
        <v>15</v>
      </c>
      <c r="L3" s="33">
        <f t="shared" ref="L3:L13" si="6">100-(K3/C3*100)</f>
        <v>97.670807453416145</v>
      </c>
      <c r="N3" s="4">
        <f>Hauptstelle!$B$10*E3</f>
        <v>213780</v>
      </c>
      <c r="O3" s="4">
        <f>Hauptstelle!$B$10</f>
        <v>28</v>
      </c>
    </row>
    <row r="4" spans="1:15" x14ac:dyDescent="0.15">
      <c r="B4" s="9" t="s">
        <v>12</v>
      </c>
      <c r="C4" s="11">
        <f>Zweigstelle_1!$C$9</f>
        <v>345</v>
      </c>
      <c r="D4" s="4">
        <f t="shared" si="0"/>
        <v>14.429109159347552</v>
      </c>
      <c r="E4" s="11">
        <f>Zweigstelle_1!$E$9</f>
        <v>1454</v>
      </c>
      <c r="F4" s="39">
        <f t="shared" si="1"/>
        <v>8.4850606909430439</v>
      </c>
      <c r="G4" s="31">
        <f t="shared" si="2"/>
        <v>4.2144927536231886</v>
      </c>
      <c r="H4" s="24">
        <f t="shared" si="3"/>
        <v>0.58805159745057445</v>
      </c>
      <c r="I4" s="32">
        <f t="shared" si="4"/>
        <v>32.330355370260079</v>
      </c>
      <c r="J4" s="32">
        <f t="shared" si="5"/>
        <v>67.669644629739921</v>
      </c>
      <c r="K4" s="11">
        <f>Zweigstelle_1!$K$9</f>
        <v>45</v>
      </c>
      <c r="L4" s="33">
        <f t="shared" si="6"/>
        <v>86.956521739130437</v>
      </c>
      <c r="N4" s="4">
        <f>Zweigstelle_1!$B$9*E4</f>
        <v>40712</v>
      </c>
      <c r="O4" s="4">
        <f>Zweigstelle_1!$B$9</f>
        <v>28</v>
      </c>
    </row>
    <row r="5" spans="1:15" x14ac:dyDescent="0.15">
      <c r="B5" s="9" t="s">
        <v>13</v>
      </c>
      <c r="C5" s="11">
        <f>Zweigstelle_2!$C$9</f>
        <v>563</v>
      </c>
      <c r="D5" s="4">
        <f t="shared" si="0"/>
        <v>23.546633207862818</v>
      </c>
      <c r="E5" s="11">
        <f>Zweigstelle_2!$E$9</f>
        <v>3214</v>
      </c>
      <c r="F5" s="39">
        <f t="shared" si="1"/>
        <v>18.755835667600373</v>
      </c>
      <c r="G5" s="31">
        <f t="shared" si="2"/>
        <v>5.7087033747779747</v>
      </c>
      <c r="H5" s="24">
        <f t="shared" si="3"/>
        <v>0.79654001920483997</v>
      </c>
      <c r="I5" s="32">
        <f t="shared" si="4"/>
        <v>43.792793011995421</v>
      </c>
      <c r="J5" s="32">
        <f t="shared" si="5"/>
        <v>56.207206988004579</v>
      </c>
      <c r="K5" s="11">
        <f>Zweigstelle_2!$K$9</f>
        <v>56</v>
      </c>
      <c r="L5" s="33">
        <f t="shared" si="6"/>
        <v>90.053285968028419</v>
      </c>
      <c r="N5" s="4">
        <f>Zweigstelle_2!$B$9*E5</f>
        <v>89992</v>
      </c>
      <c r="O5" s="4">
        <f>Zweigstelle_2!$B$9</f>
        <v>28</v>
      </c>
    </row>
    <row r="6" spans="1:15" x14ac:dyDescent="0.15">
      <c r="B6" s="9" t="s">
        <v>14</v>
      </c>
      <c r="C6" s="11">
        <f>Zweigstelle_3!$C$9</f>
        <v>0</v>
      </c>
      <c r="D6" s="4">
        <f t="shared" si="0"/>
        <v>0</v>
      </c>
      <c r="E6" s="11">
        <f>Zweigstelle_3!$E$9</f>
        <v>0</v>
      </c>
      <c r="F6" s="39">
        <f t="shared" si="1"/>
        <v>0</v>
      </c>
      <c r="G6" s="31" t="e">
        <f t="shared" si="2"/>
        <v>#DIV/0!</v>
      </c>
      <c r="H6" s="24" t="e">
        <f t="shared" si="3"/>
        <v>#DIV/0!</v>
      </c>
      <c r="I6" s="32" t="e">
        <f t="shared" si="4"/>
        <v>#DIV/0!</v>
      </c>
      <c r="J6" s="32" t="e">
        <f t="shared" si="5"/>
        <v>#DIV/0!</v>
      </c>
      <c r="K6" s="11">
        <f>Zweigstelle_3!$K$9</f>
        <v>0</v>
      </c>
      <c r="L6" s="33" t="e">
        <f t="shared" si="6"/>
        <v>#DIV/0!</v>
      </c>
      <c r="N6" s="4">
        <f>Zweigstelle_3!$B$9*E6</f>
        <v>0</v>
      </c>
      <c r="O6" s="4">
        <f>Zweigstelle_3!$B$9</f>
        <v>28</v>
      </c>
    </row>
    <row r="7" spans="1:15" x14ac:dyDescent="0.15">
      <c r="B7" s="9" t="s">
        <v>15</v>
      </c>
      <c r="C7" s="11">
        <f>Zweigstelle_4!$C$9</f>
        <v>0</v>
      </c>
      <c r="D7" s="4">
        <f t="shared" si="0"/>
        <v>0</v>
      </c>
      <c r="E7" s="11">
        <f>Zweigstelle_4!$E$9</f>
        <v>0</v>
      </c>
      <c r="F7" s="39">
        <f t="shared" si="1"/>
        <v>0</v>
      </c>
      <c r="G7" s="31" t="e">
        <f t="shared" si="2"/>
        <v>#DIV/0!</v>
      </c>
      <c r="H7" s="24" t="e">
        <f t="shared" si="3"/>
        <v>#DIV/0!</v>
      </c>
      <c r="I7" s="32" t="e">
        <f t="shared" si="4"/>
        <v>#DIV/0!</v>
      </c>
      <c r="J7" s="32" t="e">
        <f t="shared" si="5"/>
        <v>#DIV/0!</v>
      </c>
      <c r="K7" s="11">
        <f>Zweigstelle_4!$K$9</f>
        <v>0</v>
      </c>
      <c r="L7" s="33" t="e">
        <f t="shared" si="6"/>
        <v>#DIV/0!</v>
      </c>
      <c r="N7" s="4">
        <f>Zweigstelle_4!$B$9*E7</f>
        <v>0</v>
      </c>
      <c r="O7" s="4">
        <f>Zweigstelle_4!$B$9</f>
        <v>28</v>
      </c>
    </row>
    <row r="8" spans="1:15" x14ac:dyDescent="0.15">
      <c r="B8" s="9" t="s">
        <v>16</v>
      </c>
      <c r="C8" s="11">
        <f>Zweigstelle_5!$C$9</f>
        <v>839</v>
      </c>
      <c r="D8" s="4">
        <f t="shared" si="0"/>
        <v>35.089920535340866</v>
      </c>
      <c r="E8" s="11">
        <f>Zweigstelle_5!$E$9</f>
        <v>4833</v>
      </c>
      <c r="F8" s="39">
        <f t="shared" si="1"/>
        <v>28.20378151260504</v>
      </c>
      <c r="G8" s="31">
        <f t="shared" si="2"/>
        <v>5.7604290822407629</v>
      </c>
      <c r="H8" s="24">
        <f t="shared" si="3"/>
        <v>0.80375734918520436</v>
      </c>
      <c r="I8" s="32">
        <f t="shared" si="4"/>
        <v>44.189592959655172</v>
      </c>
      <c r="J8" s="32">
        <f t="shared" si="5"/>
        <v>55.810407040344828</v>
      </c>
      <c r="K8" s="11">
        <f>Zweigstelle_5!$K$9</f>
        <v>59</v>
      </c>
      <c r="L8" s="33">
        <f t="shared" si="6"/>
        <v>92.967818831942793</v>
      </c>
      <c r="N8" s="4">
        <f>Zweigstelle_5!$B$9*E8</f>
        <v>135324</v>
      </c>
      <c r="O8" s="4">
        <f>Zweigstelle_5!$B$9</f>
        <v>28</v>
      </c>
    </row>
    <row r="9" spans="1:15" x14ac:dyDescent="0.15">
      <c r="B9" s="9" t="s">
        <v>17</v>
      </c>
      <c r="C9" s="11">
        <f>Zweigstelle_6!$C$9</f>
        <v>0</v>
      </c>
      <c r="D9" s="4">
        <f t="shared" si="0"/>
        <v>0</v>
      </c>
      <c r="E9" s="11">
        <f>Zweigstelle_6!$E$9</f>
        <v>0</v>
      </c>
      <c r="F9" s="39">
        <f t="shared" si="1"/>
        <v>0</v>
      </c>
      <c r="G9" s="31" t="e">
        <f t="shared" si="2"/>
        <v>#DIV/0!</v>
      </c>
      <c r="H9" s="24" t="e">
        <f t="shared" si="3"/>
        <v>#DIV/0!</v>
      </c>
      <c r="I9" s="32" t="e">
        <f t="shared" si="4"/>
        <v>#DIV/0!</v>
      </c>
      <c r="J9" s="32" t="e">
        <f t="shared" si="5"/>
        <v>#DIV/0!</v>
      </c>
      <c r="K9" s="11">
        <f>Zweigstelle_6!$K$9</f>
        <v>0</v>
      </c>
      <c r="L9" s="33" t="e">
        <f t="shared" si="6"/>
        <v>#DIV/0!</v>
      </c>
      <c r="N9" s="4">
        <f>Zweigstelle_6!$B$9*E9</f>
        <v>0</v>
      </c>
      <c r="O9" s="4">
        <f>Zweigstelle_6!$B$9</f>
        <v>28</v>
      </c>
    </row>
    <row r="10" spans="1:15" x14ac:dyDescent="0.15">
      <c r="B10" s="9" t="s">
        <v>18</v>
      </c>
      <c r="C10" s="11">
        <f>Zweigstelle_7!$C$9</f>
        <v>0</v>
      </c>
      <c r="D10" s="4">
        <f t="shared" si="0"/>
        <v>0</v>
      </c>
      <c r="E10" s="11">
        <f>Zweigstelle_7!$E$9</f>
        <v>0</v>
      </c>
      <c r="F10" s="39">
        <f t="shared" si="1"/>
        <v>0</v>
      </c>
      <c r="G10" s="31" t="e">
        <f t="shared" si="2"/>
        <v>#DIV/0!</v>
      </c>
      <c r="H10" s="24" t="e">
        <f t="shared" si="3"/>
        <v>#DIV/0!</v>
      </c>
      <c r="I10" s="32" t="e">
        <f t="shared" si="4"/>
        <v>#DIV/0!</v>
      </c>
      <c r="J10" s="32" t="e">
        <f t="shared" si="5"/>
        <v>#DIV/0!</v>
      </c>
      <c r="K10" s="11">
        <f>Zweigstelle_7!$K$9</f>
        <v>0</v>
      </c>
      <c r="L10" s="33" t="e">
        <f t="shared" si="6"/>
        <v>#DIV/0!</v>
      </c>
      <c r="N10" s="4">
        <f>Zweigstelle_7!$B$9*E10</f>
        <v>0</v>
      </c>
      <c r="O10" s="4">
        <f>Zweigstelle_7!$B$9</f>
        <v>28</v>
      </c>
    </row>
    <row r="11" spans="1:15" x14ac:dyDescent="0.15">
      <c r="B11" s="9" t="s">
        <v>19</v>
      </c>
      <c r="C11" s="11">
        <f>Zweigstelle_8!$C$9</f>
        <v>0</v>
      </c>
      <c r="D11" s="4">
        <f t="shared" si="0"/>
        <v>0</v>
      </c>
      <c r="E11" s="11">
        <f>Zweigstelle_8!$E$9</f>
        <v>0</v>
      </c>
      <c r="F11" s="39">
        <f t="shared" si="1"/>
        <v>0</v>
      </c>
      <c r="G11" s="31" t="e">
        <f t="shared" si="2"/>
        <v>#DIV/0!</v>
      </c>
      <c r="H11" s="24" t="e">
        <f t="shared" si="3"/>
        <v>#DIV/0!</v>
      </c>
      <c r="I11" s="32" t="e">
        <f t="shared" si="4"/>
        <v>#DIV/0!</v>
      </c>
      <c r="J11" s="32" t="e">
        <f t="shared" si="5"/>
        <v>#DIV/0!</v>
      </c>
      <c r="K11" s="11">
        <f>Zweigstelle_8!$K$9</f>
        <v>0</v>
      </c>
      <c r="L11" s="33" t="e">
        <f t="shared" si="6"/>
        <v>#DIV/0!</v>
      </c>
      <c r="N11" s="4">
        <f>Zweigstelle_8!$B$9*E11</f>
        <v>0</v>
      </c>
      <c r="O11" s="4">
        <f>Zweigstelle_8!$B$9</f>
        <v>28</v>
      </c>
    </row>
    <row r="12" spans="1:15" x14ac:dyDescent="0.15">
      <c r="B12" s="9" t="s">
        <v>20</v>
      </c>
      <c r="C12" s="11">
        <f>Zweigstelle_9!$C$9</f>
        <v>0</v>
      </c>
      <c r="D12" s="4">
        <f t="shared" si="0"/>
        <v>0</v>
      </c>
      <c r="E12" s="11">
        <f>Zweigstelle_9!$E$9</f>
        <v>0</v>
      </c>
      <c r="F12" s="39">
        <f t="shared" si="1"/>
        <v>0</v>
      </c>
      <c r="G12" s="31" t="e">
        <f t="shared" si="2"/>
        <v>#DIV/0!</v>
      </c>
      <c r="H12" s="24" t="e">
        <f t="shared" si="3"/>
        <v>#DIV/0!</v>
      </c>
      <c r="I12" s="32" t="e">
        <f t="shared" si="4"/>
        <v>#DIV/0!</v>
      </c>
      <c r="J12" s="32" t="e">
        <f t="shared" si="5"/>
        <v>#DIV/0!</v>
      </c>
      <c r="K12" s="11">
        <f>Zweigstelle_9!$K$9</f>
        <v>0</v>
      </c>
      <c r="L12" s="33" t="e">
        <f t="shared" si="6"/>
        <v>#DIV/0!</v>
      </c>
      <c r="N12" s="4">
        <f>Zweigstelle_9!$B$9*E12</f>
        <v>0</v>
      </c>
      <c r="O12" s="4">
        <f>Zweigstelle_9!$B$9</f>
        <v>28</v>
      </c>
    </row>
    <row r="13" spans="1:15" x14ac:dyDescent="0.15">
      <c r="B13" s="9" t="s">
        <v>9</v>
      </c>
      <c r="C13" s="11">
        <f>SUM(C3:C12)</f>
        <v>2391</v>
      </c>
      <c r="D13" s="4"/>
      <c r="E13" s="11">
        <f>SUM(E3:E12)</f>
        <v>17136</v>
      </c>
      <c r="F13" s="39"/>
      <c r="G13" s="31">
        <f>E13/C13</f>
        <v>7.1668757841907151</v>
      </c>
      <c r="H13" s="24"/>
      <c r="I13" s="32">
        <f>100-(((365-(G13*O3))*100)/365)</f>
        <v>54.978773138997269</v>
      </c>
      <c r="J13" s="32">
        <f t="shared" si="5"/>
        <v>45.021226861002731</v>
      </c>
      <c r="K13" s="11">
        <f>SUM(K3:K12)</f>
        <v>175</v>
      </c>
      <c r="L13" s="33">
        <f t="shared" si="6"/>
        <v>92.680886658301972</v>
      </c>
      <c r="N13" s="4">
        <f>SUM(N3:N12)</f>
        <v>479808</v>
      </c>
      <c r="O13" s="9">
        <f>IF(E13=0,(SUM(O3:O12))/10,N13/E13)</f>
        <v>28</v>
      </c>
    </row>
    <row r="14" spans="1:15" x14ac:dyDescent="0.15">
      <c r="D14" s="4"/>
      <c r="E14" s="11"/>
      <c r="F14" s="39"/>
      <c r="G14" s="31"/>
      <c r="H14" s="24"/>
      <c r="I14" s="32"/>
      <c r="J14" s="32"/>
      <c r="K14" s="11"/>
      <c r="L14" s="33"/>
    </row>
    <row r="15" spans="1:15" x14ac:dyDescent="0.15">
      <c r="D15" s="4"/>
      <c r="E15" s="11"/>
      <c r="F15" s="39"/>
      <c r="G15" s="31"/>
      <c r="H15" s="24"/>
      <c r="I15" s="32"/>
      <c r="J15" s="32"/>
      <c r="K15" s="11"/>
      <c r="L15" s="33"/>
    </row>
    <row r="16" spans="1:15" x14ac:dyDescent="0.15">
      <c r="D16" s="4"/>
      <c r="E16" s="11"/>
      <c r="F16" s="39"/>
      <c r="G16" s="31"/>
      <c r="H16" s="24"/>
      <c r="I16" s="32"/>
      <c r="J16" s="32"/>
      <c r="K16" s="11"/>
      <c r="L16" s="33"/>
    </row>
    <row r="17" spans="4:12" x14ac:dyDescent="0.15">
      <c r="D17" s="4"/>
      <c r="E17" s="11"/>
      <c r="F17" s="39"/>
      <c r="G17" s="31"/>
      <c r="H17" s="24"/>
      <c r="I17" s="32"/>
      <c r="J17" s="32"/>
      <c r="K17" s="11"/>
      <c r="L17" s="33"/>
    </row>
    <row r="18" spans="4:12" x14ac:dyDescent="0.15">
      <c r="D18" s="4"/>
      <c r="E18" s="11"/>
      <c r="F18" s="39"/>
      <c r="G18" s="31"/>
      <c r="H18" s="24"/>
      <c r="I18" s="32"/>
      <c r="J18" s="32"/>
      <c r="K18" s="11"/>
      <c r="L18" s="33"/>
    </row>
    <row r="19" spans="4:12" x14ac:dyDescent="0.15">
      <c r="D19" s="4"/>
      <c r="E19" s="11"/>
      <c r="F19" s="39"/>
      <c r="G19" s="31"/>
      <c r="H19" s="24"/>
      <c r="I19" s="32"/>
      <c r="J19" s="32"/>
      <c r="K19" s="11"/>
      <c r="L19" s="33"/>
    </row>
    <row r="20" spans="4:12" x14ac:dyDescent="0.15">
      <c r="D20" s="4"/>
      <c r="E20" s="11"/>
      <c r="F20" s="39"/>
      <c r="G20" s="31"/>
      <c r="H20" s="24"/>
      <c r="I20" s="32"/>
      <c r="J20" s="32"/>
      <c r="K20" s="11"/>
      <c r="L20" s="33"/>
    </row>
    <row r="21" spans="4:12" x14ac:dyDescent="0.15">
      <c r="D21" s="4"/>
      <c r="E21" s="11"/>
      <c r="F21" s="39"/>
      <c r="G21" s="31"/>
      <c r="H21" s="24"/>
      <c r="I21" s="32"/>
      <c r="J21" s="32"/>
      <c r="K21" s="11"/>
      <c r="L21" s="33"/>
    </row>
    <row r="22" spans="4:12" x14ac:dyDescent="0.15">
      <c r="D22" s="4"/>
      <c r="E22" s="11"/>
      <c r="F22" s="39"/>
      <c r="G22" s="31"/>
      <c r="H22" s="24"/>
      <c r="I22" s="32"/>
      <c r="J22" s="32"/>
      <c r="K22" s="11"/>
      <c r="L22" s="33"/>
    </row>
    <row r="23" spans="4:12" x14ac:dyDescent="0.15">
      <c r="D23" s="4"/>
      <c r="E23" s="11"/>
      <c r="F23" s="39"/>
      <c r="G23" s="31"/>
      <c r="H23" s="24"/>
      <c r="I23" s="32"/>
      <c r="J23" s="32"/>
      <c r="K23" s="11"/>
      <c r="L23" s="33"/>
    </row>
    <row r="24" spans="4:12" x14ac:dyDescent="0.15">
      <c r="D24" s="4"/>
      <c r="E24" s="11"/>
      <c r="F24" s="39"/>
      <c r="G24" s="31"/>
      <c r="H24" s="24"/>
      <c r="I24" s="32"/>
      <c r="J24" s="32"/>
      <c r="K24" s="11"/>
      <c r="L24" s="33"/>
    </row>
    <row r="25" spans="4:12" x14ac:dyDescent="0.15">
      <c r="D25" s="4"/>
      <c r="E25" s="11"/>
      <c r="F25" s="39"/>
      <c r="G25" s="31"/>
      <c r="H25" s="24"/>
      <c r="I25" s="32"/>
      <c r="J25" s="32"/>
      <c r="K25" s="11"/>
      <c r="L25" s="33"/>
    </row>
    <row r="26" spans="4:12" x14ac:dyDescent="0.15">
      <c r="D26" s="4"/>
    </row>
    <row r="27" spans="4:12" x14ac:dyDescent="0.15">
      <c r="D27" s="4"/>
    </row>
    <row r="28" spans="4:12" x14ac:dyDescent="0.15">
      <c r="D28" s="4"/>
    </row>
    <row r="29" spans="4:12" x14ac:dyDescent="0.15">
      <c r="D29" s="4"/>
    </row>
    <row r="30" spans="4:12" x14ac:dyDescent="0.15">
      <c r="D30" s="4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topLeftCell="H1" workbookViewId="0">
      <selection activeCell="I1" sqref="I1:J13"/>
    </sheetView>
  </sheetViews>
  <sheetFormatPr baseColWidth="10" defaultColWidth="11.5" defaultRowHeight="11" x14ac:dyDescent="0.15"/>
  <cols>
    <col min="1" max="1" width="2.6640625" style="9" customWidth="1"/>
    <col min="2" max="2" width="17.5" style="9" bestFit="1" customWidth="1"/>
    <col min="3" max="3" width="6.6640625" style="11" bestFit="1" customWidth="1"/>
    <col min="4" max="4" width="11.1640625" style="9" bestFit="1" customWidth="1"/>
    <col min="5" max="5" width="7.83203125" style="6" bestFit="1" customWidth="1"/>
    <col min="6" max="6" width="9.6640625" style="9" bestFit="1" customWidth="1"/>
    <col min="7" max="7" width="6.1640625" style="9" bestFit="1" customWidth="1"/>
    <col min="8" max="8" width="7" style="10" bestFit="1" customWidth="1"/>
    <col min="9" max="9" width="8.33203125" style="9" bestFit="1" customWidth="1"/>
    <col min="10" max="10" width="12.33203125" style="9" bestFit="1" customWidth="1"/>
    <col min="11" max="11" width="7.1640625" style="9" bestFit="1" customWidth="1"/>
    <col min="12" max="12" width="12.6640625" style="9" bestFit="1" customWidth="1"/>
    <col min="13" max="16384" width="11.5" style="9"/>
  </cols>
  <sheetData>
    <row r="1" spans="1:15" x14ac:dyDescent="0.15">
      <c r="A1" s="38"/>
      <c r="B1" s="38" t="s">
        <v>49</v>
      </c>
    </row>
    <row r="2" spans="1:15" x14ac:dyDescent="0.15">
      <c r="B2" s="9" t="s">
        <v>10</v>
      </c>
      <c r="C2" s="11" t="s">
        <v>42</v>
      </c>
      <c r="D2" s="9" t="s">
        <v>85</v>
      </c>
      <c r="E2" s="11" t="s">
        <v>11</v>
      </c>
      <c r="F2" s="11" t="s">
        <v>86</v>
      </c>
      <c r="G2" s="20" t="s">
        <v>74</v>
      </c>
      <c r="H2" s="11" t="s">
        <v>75</v>
      </c>
      <c r="I2" s="11" t="s">
        <v>77</v>
      </c>
      <c r="J2" s="29" t="s">
        <v>76</v>
      </c>
      <c r="K2" s="11" t="s">
        <v>79</v>
      </c>
      <c r="L2" s="11" t="s">
        <v>78</v>
      </c>
      <c r="N2" s="4" t="s">
        <v>94</v>
      </c>
      <c r="O2" s="46" t="s">
        <v>95</v>
      </c>
    </row>
    <row r="3" spans="1:15" x14ac:dyDescent="0.15">
      <c r="B3" s="9" t="s">
        <v>45</v>
      </c>
      <c r="C3" s="11">
        <f>Hauptstelle!$C$11</f>
        <v>1256</v>
      </c>
      <c r="D3" s="4">
        <f t="shared" ref="D3:D12" si="0">C3/$C$13*100</f>
        <v>37.729047762090715</v>
      </c>
      <c r="E3" s="11">
        <f>Hauptstelle!$E$11</f>
        <v>14580</v>
      </c>
      <c r="F3" s="39">
        <f t="shared" ref="F3:F12" si="1">E3/$E$13*100</f>
        <v>66.245626789040841</v>
      </c>
      <c r="G3" s="31">
        <f t="shared" ref="G3:G12" si="2">E3/C3</f>
        <v>11.608280254777069</v>
      </c>
      <c r="H3" s="24">
        <f t="shared" ref="H3:H12" si="3">F3/D3</f>
        <v>1.755825569910167</v>
      </c>
      <c r="I3" s="32">
        <f t="shared" ref="I3:I12" si="4">100-(((365-(G3*O3))*100)/365)</f>
        <v>89.049821132536422</v>
      </c>
      <c r="J3" s="32">
        <f t="shared" ref="J3:J13" si="5">((365-(G3*O3))*100)/365</f>
        <v>10.950178867463579</v>
      </c>
      <c r="K3" s="11">
        <f>Hauptstelle!$K$11</f>
        <v>266</v>
      </c>
      <c r="L3" s="33">
        <f t="shared" ref="L3:L13" si="6">100-(K3/C3*100)</f>
        <v>78.821656050955411</v>
      </c>
      <c r="N3" s="4">
        <f>Hauptstelle!$B$11*E3</f>
        <v>408240</v>
      </c>
      <c r="O3" s="4">
        <f>Hauptstelle!$B$11</f>
        <v>28</v>
      </c>
    </row>
    <row r="4" spans="1:15" x14ac:dyDescent="0.15">
      <c r="B4" s="9" t="s">
        <v>12</v>
      </c>
      <c r="C4" s="11">
        <f>Zweigstelle_1!$C$10</f>
        <v>365</v>
      </c>
      <c r="D4" s="4">
        <f t="shared" si="0"/>
        <v>10.964253529588465</v>
      </c>
      <c r="E4" s="11">
        <f>Zweigstelle_1!$E$10</f>
        <v>1034</v>
      </c>
      <c r="F4" s="39">
        <f t="shared" si="1"/>
        <v>4.6980780589758737</v>
      </c>
      <c r="G4" s="31">
        <f t="shared" si="2"/>
        <v>2.8328767123287673</v>
      </c>
      <c r="H4" s="24">
        <f t="shared" si="3"/>
        <v>0.42849046187207351</v>
      </c>
      <c r="I4" s="32">
        <f t="shared" si="4"/>
        <v>21.731656971289169</v>
      </c>
      <c r="J4" s="32">
        <f t="shared" si="5"/>
        <v>78.268343028710831</v>
      </c>
      <c r="K4" s="11">
        <f>Zweigstelle_1!$K$10</f>
        <v>109</v>
      </c>
      <c r="L4" s="33">
        <f t="shared" si="6"/>
        <v>70.136986301369859</v>
      </c>
      <c r="N4" s="4">
        <f>Zweigstelle_1!$B$10*E4</f>
        <v>28952</v>
      </c>
      <c r="O4" s="4">
        <f>Zweigstelle_1!$B$10</f>
        <v>28</v>
      </c>
    </row>
    <row r="5" spans="1:15" x14ac:dyDescent="0.15">
      <c r="B5" s="9" t="s">
        <v>13</v>
      </c>
      <c r="C5" s="11">
        <f>Zweigstelle_2!$C$10</f>
        <v>474</v>
      </c>
      <c r="D5" s="4">
        <f t="shared" si="0"/>
        <v>14.238510063082007</v>
      </c>
      <c r="E5" s="11">
        <f>Zweigstelle_2!$E$10</f>
        <v>2983</v>
      </c>
      <c r="F5" s="39">
        <f t="shared" si="1"/>
        <v>13.553546276523241</v>
      </c>
      <c r="G5" s="31">
        <f t="shared" si="2"/>
        <v>6.2932489451476794</v>
      </c>
      <c r="H5" s="24">
        <f t="shared" si="3"/>
        <v>0.95189357710012379</v>
      </c>
      <c r="I5" s="32">
        <f t="shared" si="4"/>
        <v>48.276978209352059</v>
      </c>
      <c r="J5" s="32">
        <f t="shared" si="5"/>
        <v>51.723021790647941</v>
      </c>
      <c r="K5" s="11">
        <f>Zweigstelle_2!$K$10</f>
        <v>107</v>
      </c>
      <c r="L5" s="33">
        <f t="shared" si="6"/>
        <v>77.426160337552744</v>
      </c>
      <c r="N5" s="4">
        <f>Zweigstelle_2!$B$10*E5</f>
        <v>83524</v>
      </c>
      <c r="O5" s="4">
        <f>Zweigstelle_2!$B$10</f>
        <v>28</v>
      </c>
    </row>
    <row r="6" spans="1:15" x14ac:dyDescent="0.15">
      <c r="B6" s="9" t="s">
        <v>14</v>
      </c>
      <c r="C6" s="11">
        <f>Zweigstelle_3!$C$10</f>
        <v>0</v>
      </c>
      <c r="D6" s="4">
        <f t="shared" si="0"/>
        <v>0</v>
      </c>
      <c r="E6" s="11">
        <f>Zweigstelle_3!$E$10</f>
        <v>0</v>
      </c>
      <c r="F6" s="39">
        <f t="shared" si="1"/>
        <v>0</v>
      </c>
      <c r="G6" s="31" t="e">
        <f t="shared" si="2"/>
        <v>#DIV/0!</v>
      </c>
      <c r="H6" s="24" t="e">
        <f t="shared" si="3"/>
        <v>#DIV/0!</v>
      </c>
      <c r="I6" s="32" t="e">
        <f t="shared" si="4"/>
        <v>#DIV/0!</v>
      </c>
      <c r="J6" s="32" t="e">
        <f t="shared" si="5"/>
        <v>#DIV/0!</v>
      </c>
      <c r="K6" s="11">
        <f>Zweigstelle_3!$K$10</f>
        <v>0</v>
      </c>
      <c r="L6" s="33" t="e">
        <f t="shared" si="6"/>
        <v>#DIV/0!</v>
      </c>
      <c r="N6" s="4">
        <f>Zweigstelle_3!$B$10*E6</f>
        <v>0</v>
      </c>
      <c r="O6" s="4">
        <f>Zweigstelle_3!$B$10</f>
        <v>28</v>
      </c>
    </row>
    <row r="7" spans="1:15" x14ac:dyDescent="0.15">
      <c r="B7" s="9" t="s">
        <v>15</v>
      </c>
      <c r="C7" s="11">
        <f>Zweigstelle_4!$C$10</f>
        <v>1234</v>
      </c>
      <c r="D7" s="4">
        <f t="shared" si="0"/>
        <v>37.068188645238806</v>
      </c>
      <c r="E7" s="11">
        <f>Zweigstelle_4!$E$10</f>
        <v>3412</v>
      </c>
      <c r="F7" s="39">
        <f t="shared" si="1"/>
        <v>15.502748875460041</v>
      </c>
      <c r="G7" s="31">
        <f t="shared" si="2"/>
        <v>2.764991896272285</v>
      </c>
      <c r="H7" s="24">
        <f t="shared" si="3"/>
        <v>0.41822245548141396</v>
      </c>
      <c r="I7" s="32">
        <f t="shared" si="4"/>
        <v>21.210896738527126</v>
      </c>
      <c r="J7" s="32">
        <f t="shared" si="5"/>
        <v>78.789103261472874</v>
      </c>
      <c r="K7" s="11">
        <f>Zweigstelle_4!$K$10</f>
        <v>291</v>
      </c>
      <c r="L7" s="33">
        <f t="shared" si="6"/>
        <v>76.418152350081044</v>
      </c>
      <c r="N7" s="4">
        <f>Zweigstelle_4!$B$10*E7</f>
        <v>95536</v>
      </c>
      <c r="O7" s="4">
        <f>Zweigstelle_4!$B$10</f>
        <v>28</v>
      </c>
    </row>
    <row r="8" spans="1:15" x14ac:dyDescent="0.15">
      <c r="B8" s="9" t="s">
        <v>16</v>
      </c>
      <c r="C8" s="11">
        <f>Zweigstelle_5!$C$10</f>
        <v>0</v>
      </c>
      <c r="D8" s="4">
        <f t="shared" si="0"/>
        <v>0</v>
      </c>
      <c r="E8" s="11">
        <f>Zweigstelle_5!$E$10</f>
        <v>0</v>
      </c>
      <c r="F8" s="39">
        <f t="shared" si="1"/>
        <v>0</v>
      </c>
      <c r="G8" s="31" t="e">
        <f t="shared" si="2"/>
        <v>#DIV/0!</v>
      </c>
      <c r="H8" s="24" t="e">
        <f t="shared" si="3"/>
        <v>#DIV/0!</v>
      </c>
      <c r="I8" s="32" t="e">
        <f t="shared" si="4"/>
        <v>#DIV/0!</v>
      </c>
      <c r="J8" s="32" t="e">
        <f t="shared" si="5"/>
        <v>#DIV/0!</v>
      </c>
      <c r="K8" s="11">
        <f>Zweigstelle_5!$K$10</f>
        <v>0</v>
      </c>
      <c r="L8" s="33" t="e">
        <f t="shared" si="6"/>
        <v>#DIV/0!</v>
      </c>
      <c r="N8" s="4">
        <f>Zweigstelle_5!$B$10*E8</f>
        <v>0</v>
      </c>
      <c r="O8" s="4">
        <f>Zweigstelle_5!$B$10</f>
        <v>28</v>
      </c>
    </row>
    <row r="9" spans="1:15" x14ac:dyDescent="0.15">
      <c r="B9" s="9" t="s">
        <v>17</v>
      </c>
      <c r="C9" s="11">
        <f>Zweigstelle_6!$C$10</f>
        <v>0</v>
      </c>
      <c r="D9" s="4">
        <f t="shared" si="0"/>
        <v>0</v>
      </c>
      <c r="E9" s="11">
        <f>Zweigstelle_6!$E$10</f>
        <v>0</v>
      </c>
      <c r="F9" s="39">
        <f t="shared" si="1"/>
        <v>0</v>
      </c>
      <c r="G9" s="31" t="e">
        <f t="shared" si="2"/>
        <v>#DIV/0!</v>
      </c>
      <c r="H9" s="24" t="e">
        <f t="shared" si="3"/>
        <v>#DIV/0!</v>
      </c>
      <c r="I9" s="32" t="e">
        <f t="shared" si="4"/>
        <v>#DIV/0!</v>
      </c>
      <c r="J9" s="32" t="e">
        <f t="shared" si="5"/>
        <v>#DIV/0!</v>
      </c>
      <c r="K9" s="11">
        <f>Zweigstelle_6!$K$10</f>
        <v>0</v>
      </c>
      <c r="L9" s="33" t="e">
        <f t="shared" si="6"/>
        <v>#DIV/0!</v>
      </c>
      <c r="N9" s="4">
        <f>Zweigstelle_6!$B$10*E9</f>
        <v>0</v>
      </c>
      <c r="O9" s="4">
        <f>Zweigstelle_6!$B$10</f>
        <v>28</v>
      </c>
    </row>
    <row r="10" spans="1:15" x14ac:dyDescent="0.15">
      <c r="B10" s="9" t="s">
        <v>18</v>
      </c>
      <c r="C10" s="11">
        <f>Zweigstelle_7!$C$10</f>
        <v>0</v>
      </c>
      <c r="D10" s="4">
        <f t="shared" si="0"/>
        <v>0</v>
      </c>
      <c r="E10" s="11">
        <f>Zweigstelle_7!$E$10</f>
        <v>0</v>
      </c>
      <c r="F10" s="39">
        <f t="shared" si="1"/>
        <v>0</v>
      </c>
      <c r="G10" s="31" t="e">
        <f t="shared" si="2"/>
        <v>#DIV/0!</v>
      </c>
      <c r="H10" s="24" t="e">
        <f t="shared" si="3"/>
        <v>#DIV/0!</v>
      </c>
      <c r="I10" s="32" t="e">
        <f t="shared" si="4"/>
        <v>#DIV/0!</v>
      </c>
      <c r="J10" s="32" t="e">
        <f t="shared" si="5"/>
        <v>#DIV/0!</v>
      </c>
      <c r="K10" s="11">
        <f>Zweigstelle_7!$K$10</f>
        <v>0</v>
      </c>
      <c r="L10" s="33" t="e">
        <f t="shared" si="6"/>
        <v>#DIV/0!</v>
      </c>
      <c r="N10" s="4">
        <f>Zweigstelle_7!$B$10*E10</f>
        <v>0</v>
      </c>
      <c r="O10" s="4">
        <f>Zweigstelle_7!$B$10</f>
        <v>28</v>
      </c>
    </row>
    <row r="11" spans="1:15" x14ac:dyDescent="0.15">
      <c r="B11" s="9" t="s">
        <v>19</v>
      </c>
      <c r="C11" s="11">
        <f>Zweigstelle_8!$C$10</f>
        <v>0</v>
      </c>
      <c r="D11" s="4">
        <f t="shared" si="0"/>
        <v>0</v>
      </c>
      <c r="E11" s="11">
        <f>Zweigstelle_8!$E$10</f>
        <v>0</v>
      </c>
      <c r="F11" s="39">
        <f t="shared" si="1"/>
        <v>0</v>
      </c>
      <c r="G11" s="31" t="e">
        <f t="shared" si="2"/>
        <v>#DIV/0!</v>
      </c>
      <c r="H11" s="24" t="e">
        <f t="shared" si="3"/>
        <v>#DIV/0!</v>
      </c>
      <c r="I11" s="32" t="e">
        <f t="shared" si="4"/>
        <v>#DIV/0!</v>
      </c>
      <c r="J11" s="32" t="e">
        <f t="shared" si="5"/>
        <v>#DIV/0!</v>
      </c>
      <c r="K11" s="11">
        <f>Zweigstelle_8!$K$10</f>
        <v>0</v>
      </c>
      <c r="L11" s="33" t="e">
        <f t="shared" si="6"/>
        <v>#DIV/0!</v>
      </c>
      <c r="N11" s="4">
        <f>Zweigstelle_8!$B$10*E11</f>
        <v>0</v>
      </c>
      <c r="O11" s="4">
        <f>Zweigstelle_8!$B$10</f>
        <v>28</v>
      </c>
    </row>
    <row r="12" spans="1:15" x14ac:dyDescent="0.15">
      <c r="B12" s="9" t="s">
        <v>20</v>
      </c>
      <c r="C12" s="11">
        <f>Zweigstelle_9!$C$10</f>
        <v>0</v>
      </c>
      <c r="D12" s="4">
        <f t="shared" si="0"/>
        <v>0</v>
      </c>
      <c r="E12" s="11">
        <f>Zweigstelle_9!$E$10</f>
        <v>0</v>
      </c>
      <c r="F12" s="39">
        <f t="shared" si="1"/>
        <v>0</v>
      </c>
      <c r="G12" s="31" t="e">
        <f t="shared" si="2"/>
        <v>#DIV/0!</v>
      </c>
      <c r="H12" s="24" t="e">
        <f t="shared" si="3"/>
        <v>#DIV/0!</v>
      </c>
      <c r="I12" s="32" t="e">
        <f t="shared" si="4"/>
        <v>#DIV/0!</v>
      </c>
      <c r="J12" s="32" t="e">
        <f t="shared" si="5"/>
        <v>#DIV/0!</v>
      </c>
      <c r="K12" s="11">
        <f>Zweigstelle_9!$K$10</f>
        <v>0</v>
      </c>
      <c r="L12" s="33" t="e">
        <f t="shared" si="6"/>
        <v>#DIV/0!</v>
      </c>
      <c r="N12" s="4">
        <f>Zweigstelle_9!$B$10*E12</f>
        <v>0</v>
      </c>
      <c r="O12" s="4">
        <f>Zweigstelle_9!$B$10</f>
        <v>28</v>
      </c>
    </row>
    <row r="13" spans="1:15" x14ac:dyDescent="0.15">
      <c r="B13" s="9" t="s">
        <v>9</v>
      </c>
      <c r="C13" s="11">
        <f>SUM(C3:C12)</f>
        <v>3329</v>
      </c>
      <c r="D13" s="4"/>
      <c r="E13" s="11">
        <f>SUM(E3:E12)</f>
        <v>22009</v>
      </c>
      <c r="F13" s="39"/>
      <c r="G13" s="31">
        <f>E13/C13</f>
        <v>6.6112946830880146</v>
      </c>
      <c r="H13" s="24"/>
      <c r="I13" s="32">
        <f>100-(((365-(G13*O3))*100)/365)</f>
        <v>50.716781130538195</v>
      </c>
      <c r="J13" s="32">
        <f t="shared" si="5"/>
        <v>49.283218869461805</v>
      </c>
      <c r="K13" s="11">
        <f>SUM(K3:K12)</f>
        <v>773</v>
      </c>
      <c r="L13" s="33">
        <f t="shared" si="6"/>
        <v>76.77981375788525</v>
      </c>
      <c r="N13" s="4">
        <f>SUM(N3:N12)</f>
        <v>616252</v>
      </c>
      <c r="O13" s="9">
        <f>IF(E13=0,(SUM(O3:O12))/10,N13/E13)</f>
        <v>28</v>
      </c>
    </row>
    <row r="14" spans="1:15" x14ac:dyDescent="0.15">
      <c r="D14" s="4"/>
      <c r="E14" s="11"/>
      <c r="F14" s="39"/>
      <c r="G14" s="31"/>
      <c r="H14" s="24"/>
      <c r="I14" s="32"/>
      <c r="J14" s="32"/>
      <c r="K14" s="11"/>
      <c r="L14" s="33"/>
    </row>
    <row r="15" spans="1:15" x14ac:dyDescent="0.15">
      <c r="D15" s="4"/>
      <c r="E15" s="11"/>
      <c r="F15" s="39"/>
      <c r="G15" s="31"/>
      <c r="H15" s="24"/>
      <c r="I15" s="32"/>
      <c r="J15" s="32"/>
      <c r="K15" s="11"/>
      <c r="L15" s="33"/>
    </row>
    <row r="16" spans="1:15" x14ac:dyDescent="0.15">
      <c r="D16" s="4"/>
      <c r="E16" s="11"/>
      <c r="F16" s="39"/>
      <c r="G16" s="31"/>
      <c r="H16" s="24"/>
      <c r="I16" s="32"/>
      <c r="J16" s="32"/>
      <c r="K16" s="11"/>
      <c r="L16" s="33"/>
    </row>
    <row r="17" spans="4:12" x14ac:dyDescent="0.15">
      <c r="D17" s="4"/>
      <c r="E17" s="11"/>
      <c r="F17" s="39"/>
      <c r="G17" s="31"/>
      <c r="H17" s="24"/>
      <c r="I17" s="32"/>
      <c r="J17" s="32"/>
      <c r="K17" s="11"/>
      <c r="L17" s="33"/>
    </row>
    <row r="18" spans="4:12" x14ac:dyDescent="0.15">
      <c r="D18" s="4"/>
      <c r="E18" s="11"/>
      <c r="F18" s="39"/>
      <c r="G18" s="31"/>
      <c r="H18" s="24"/>
      <c r="I18" s="32"/>
      <c r="J18" s="32"/>
      <c r="K18" s="11"/>
      <c r="L18" s="33"/>
    </row>
    <row r="19" spans="4:12" x14ac:dyDescent="0.15">
      <c r="D19" s="4"/>
      <c r="E19" s="11"/>
      <c r="F19" s="39"/>
      <c r="G19" s="31"/>
      <c r="H19" s="24"/>
      <c r="I19" s="32"/>
      <c r="J19" s="32"/>
      <c r="K19" s="11"/>
      <c r="L19" s="33"/>
    </row>
    <row r="20" spans="4:12" x14ac:dyDescent="0.15">
      <c r="D20" s="4"/>
      <c r="E20" s="11"/>
      <c r="F20" s="39"/>
      <c r="G20" s="31"/>
      <c r="H20" s="24"/>
      <c r="I20" s="32"/>
      <c r="J20" s="32"/>
      <c r="K20" s="11"/>
      <c r="L20" s="33"/>
    </row>
    <row r="21" spans="4:12" x14ac:dyDescent="0.15">
      <c r="D21" s="4"/>
      <c r="E21" s="11"/>
      <c r="F21" s="39"/>
      <c r="G21" s="31"/>
      <c r="H21" s="24"/>
      <c r="I21" s="32"/>
      <c r="J21" s="32"/>
      <c r="K21" s="11"/>
      <c r="L21" s="33"/>
    </row>
    <row r="22" spans="4:12" x14ac:dyDescent="0.15">
      <c r="D22" s="4"/>
      <c r="E22" s="11"/>
      <c r="F22" s="39"/>
      <c r="G22" s="31"/>
      <c r="H22" s="24"/>
      <c r="I22" s="32"/>
      <c r="J22" s="32"/>
      <c r="K22" s="11"/>
      <c r="L22" s="33"/>
    </row>
    <row r="23" spans="4:12" x14ac:dyDescent="0.15">
      <c r="D23" s="4"/>
      <c r="E23" s="11"/>
      <c r="F23" s="39"/>
      <c r="G23" s="31"/>
      <c r="H23" s="24"/>
      <c r="I23" s="32"/>
      <c r="J23" s="32"/>
      <c r="K23" s="11"/>
      <c r="L23" s="33"/>
    </row>
    <row r="24" spans="4:12" x14ac:dyDescent="0.15">
      <c r="D24" s="4"/>
      <c r="E24" s="11"/>
      <c r="F24" s="39"/>
      <c r="G24" s="31"/>
      <c r="H24" s="24"/>
      <c r="I24" s="32"/>
      <c r="J24" s="32"/>
      <c r="K24" s="11"/>
      <c r="L24" s="33"/>
    </row>
    <row r="25" spans="4:12" x14ac:dyDescent="0.15">
      <c r="D25" s="4"/>
      <c r="E25" s="11"/>
      <c r="F25" s="39"/>
      <c r="G25" s="31"/>
      <c r="H25" s="24"/>
      <c r="I25" s="32"/>
      <c r="J25" s="32"/>
      <c r="K25" s="11"/>
      <c r="L25" s="33"/>
    </row>
    <row r="26" spans="4:12" x14ac:dyDescent="0.15">
      <c r="D26" s="4"/>
    </row>
    <row r="27" spans="4:12" x14ac:dyDescent="0.15">
      <c r="D27" s="4"/>
    </row>
    <row r="28" spans="4:12" x14ac:dyDescent="0.15">
      <c r="D28" s="4"/>
    </row>
    <row r="29" spans="4:12" x14ac:dyDescent="0.15">
      <c r="D29" s="4"/>
    </row>
    <row r="30" spans="4:12" x14ac:dyDescent="0.15">
      <c r="D30" s="4"/>
    </row>
  </sheetData>
  <phoneticPr fontId="0" type="noConversion"/>
  <printOptions gridLines="1"/>
  <pageMargins left="0.78740157499999996" right="0.78740157499999996" top="0.984251969" bottom="0.984251969" header="0.4921259845" footer="0.4921259845"/>
  <pageSetup paperSize="9" orientation="landscape" horizontalDpi="4294967293" verticalDpi="4294967293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topLeftCell="H1" workbookViewId="0">
      <selection activeCell="I1" sqref="I1:J13"/>
    </sheetView>
  </sheetViews>
  <sheetFormatPr baseColWidth="10" defaultColWidth="11.5" defaultRowHeight="11" x14ac:dyDescent="0.15"/>
  <cols>
    <col min="1" max="1" width="2.6640625" style="9" customWidth="1"/>
    <col min="2" max="2" width="17.5" style="9" bestFit="1" customWidth="1"/>
    <col min="3" max="3" width="6.6640625" style="11" bestFit="1" customWidth="1"/>
    <col min="4" max="4" width="11.1640625" style="9" bestFit="1" customWidth="1"/>
    <col min="5" max="5" width="7.83203125" style="6" bestFit="1" customWidth="1"/>
    <col min="6" max="6" width="9.6640625" style="9" bestFit="1" customWidth="1"/>
    <col min="7" max="7" width="6.1640625" style="9" bestFit="1" customWidth="1"/>
    <col min="8" max="8" width="7" style="10" bestFit="1" customWidth="1"/>
    <col min="9" max="9" width="8.33203125" style="9" bestFit="1" customWidth="1"/>
    <col min="10" max="10" width="12.33203125" style="9" bestFit="1" customWidth="1"/>
    <col min="11" max="11" width="7.1640625" style="9" bestFit="1" customWidth="1"/>
    <col min="12" max="12" width="12.6640625" style="9" bestFit="1" customWidth="1"/>
    <col min="13" max="16384" width="11.5" style="9"/>
  </cols>
  <sheetData>
    <row r="1" spans="1:15" x14ac:dyDescent="0.15">
      <c r="A1" s="38"/>
      <c r="B1" s="38" t="s">
        <v>50</v>
      </c>
    </row>
    <row r="2" spans="1:15" x14ac:dyDescent="0.15">
      <c r="B2" s="9" t="s">
        <v>10</v>
      </c>
      <c r="C2" s="11" t="s">
        <v>42</v>
      </c>
      <c r="D2" s="9" t="s">
        <v>85</v>
      </c>
      <c r="E2" s="11" t="s">
        <v>11</v>
      </c>
      <c r="F2" s="11" t="s">
        <v>86</v>
      </c>
      <c r="G2" s="20" t="s">
        <v>74</v>
      </c>
      <c r="H2" s="11" t="s">
        <v>75</v>
      </c>
      <c r="I2" s="11" t="s">
        <v>77</v>
      </c>
      <c r="J2" s="29" t="s">
        <v>76</v>
      </c>
      <c r="K2" s="11" t="s">
        <v>79</v>
      </c>
      <c r="L2" s="11" t="s">
        <v>78</v>
      </c>
      <c r="N2" s="4" t="s">
        <v>94</v>
      </c>
      <c r="O2" s="46" t="s">
        <v>95</v>
      </c>
    </row>
    <row r="3" spans="1:15" x14ac:dyDescent="0.15">
      <c r="B3" s="9" t="s">
        <v>45</v>
      </c>
      <c r="C3" s="11">
        <f>Hauptstelle!$C$12</f>
        <v>345</v>
      </c>
      <c r="D3" s="4">
        <f t="shared" ref="D3:D12" si="0">C3/$C$13*100</f>
        <v>51.801801801801808</v>
      </c>
      <c r="E3" s="11">
        <f>Hauptstelle!$E$12</f>
        <v>1345</v>
      </c>
      <c r="F3" s="39">
        <f t="shared" ref="F3:F12" si="1">E3/$E$13*100</f>
        <v>60.098302055406613</v>
      </c>
      <c r="G3" s="31">
        <f t="shared" ref="G3:G12" si="2">E3/C3</f>
        <v>3.8985507246376812</v>
      </c>
      <c r="H3" s="24">
        <f t="shared" ref="H3:H12" si="3">F3/D3</f>
        <v>1.1601585266348058</v>
      </c>
      <c r="I3" s="32">
        <f t="shared" ref="I3:I12" si="4">100-(((365-(G3*O3))*100)/365)</f>
        <v>29.906690490371261</v>
      </c>
      <c r="J3" s="32">
        <f t="shared" ref="J3:J13" si="5">((365-(G3*O3))*100)/365</f>
        <v>70.093309509628739</v>
      </c>
      <c r="K3" s="11">
        <f>Hauptstelle!$K$12</f>
        <v>65</v>
      </c>
      <c r="L3" s="33">
        <f t="shared" ref="L3:L13" si="6">100-(K3/C3*100)</f>
        <v>81.159420289855063</v>
      </c>
      <c r="N3" s="4">
        <f>Hauptstelle!$B$12*E3</f>
        <v>37660</v>
      </c>
      <c r="O3" s="4">
        <f>Hauptstelle!$B$12</f>
        <v>28</v>
      </c>
    </row>
    <row r="4" spans="1:15" x14ac:dyDescent="0.15">
      <c r="B4" s="9" t="s">
        <v>12</v>
      </c>
      <c r="C4" s="11">
        <f>Zweigstelle_1!$C$11</f>
        <v>0</v>
      </c>
      <c r="D4" s="4">
        <f t="shared" si="0"/>
        <v>0</v>
      </c>
      <c r="E4" s="11">
        <f>Zweigstelle_1!$E$11</f>
        <v>0</v>
      </c>
      <c r="F4" s="39">
        <f t="shared" si="1"/>
        <v>0</v>
      </c>
      <c r="G4" s="31" t="e">
        <f t="shared" si="2"/>
        <v>#DIV/0!</v>
      </c>
      <c r="H4" s="24" t="e">
        <f t="shared" si="3"/>
        <v>#DIV/0!</v>
      </c>
      <c r="I4" s="32" t="e">
        <f t="shared" si="4"/>
        <v>#DIV/0!</v>
      </c>
      <c r="J4" s="32" t="e">
        <f t="shared" si="5"/>
        <v>#DIV/0!</v>
      </c>
      <c r="K4" s="11">
        <f>Zweigstelle_1!$K$11</f>
        <v>0</v>
      </c>
      <c r="L4" s="33" t="e">
        <f t="shared" si="6"/>
        <v>#DIV/0!</v>
      </c>
      <c r="N4" s="4">
        <f>Zweigstelle_1!$B$11*E4</f>
        <v>0</v>
      </c>
      <c r="O4" s="4">
        <f>Zweigstelle_1!$B$11</f>
        <v>28</v>
      </c>
    </row>
    <row r="5" spans="1:15" x14ac:dyDescent="0.15">
      <c r="B5" s="9" t="s">
        <v>13</v>
      </c>
      <c r="C5" s="11">
        <f>Zweigstelle_2!$C$11</f>
        <v>0</v>
      </c>
      <c r="D5" s="4">
        <f t="shared" si="0"/>
        <v>0</v>
      </c>
      <c r="E5" s="11">
        <f>Zweigstelle_2!$E$11</f>
        <v>0</v>
      </c>
      <c r="F5" s="39">
        <f t="shared" si="1"/>
        <v>0</v>
      </c>
      <c r="G5" s="31" t="e">
        <f t="shared" si="2"/>
        <v>#DIV/0!</v>
      </c>
      <c r="H5" s="24" t="e">
        <f t="shared" si="3"/>
        <v>#DIV/0!</v>
      </c>
      <c r="I5" s="32" t="e">
        <f t="shared" si="4"/>
        <v>#DIV/0!</v>
      </c>
      <c r="J5" s="32" t="e">
        <f t="shared" si="5"/>
        <v>#DIV/0!</v>
      </c>
      <c r="K5" s="11">
        <f>Zweigstelle_2!$K$11</f>
        <v>0</v>
      </c>
      <c r="L5" s="33" t="e">
        <f t="shared" si="6"/>
        <v>#DIV/0!</v>
      </c>
      <c r="N5" s="4">
        <f>Zweigstelle_2!$B$11*E5</f>
        <v>0</v>
      </c>
      <c r="O5" s="4">
        <f>Zweigstelle_2!$B$11</f>
        <v>28</v>
      </c>
    </row>
    <row r="6" spans="1:15" x14ac:dyDescent="0.15">
      <c r="B6" s="9" t="s">
        <v>14</v>
      </c>
      <c r="C6" s="11">
        <f>Zweigstelle_3!$C$11</f>
        <v>0</v>
      </c>
      <c r="D6" s="4">
        <f t="shared" si="0"/>
        <v>0</v>
      </c>
      <c r="E6" s="11">
        <f>Zweigstelle_3!$E$11</f>
        <v>0</v>
      </c>
      <c r="F6" s="39">
        <f t="shared" si="1"/>
        <v>0</v>
      </c>
      <c r="G6" s="31" t="e">
        <f t="shared" si="2"/>
        <v>#DIV/0!</v>
      </c>
      <c r="H6" s="24" t="e">
        <f t="shared" si="3"/>
        <v>#DIV/0!</v>
      </c>
      <c r="I6" s="32" t="e">
        <f t="shared" si="4"/>
        <v>#DIV/0!</v>
      </c>
      <c r="J6" s="32" t="e">
        <f t="shared" si="5"/>
        <v>#DIV/0!</v>
      </c>
      <c r="K6" s="11">
        <f>Zweigstelle_3!$K$11</f>
        <v>0</v>
      </c>
      <c r="L6" s="33" t="e">
        <f t="shared" si="6"/>
        <v>#DIV/0!</v>
      </c>
      <c r="N6" s="4">
        <f>Zweigstelle_3!$B$11*E6</f>
        <v>0</v>
      </c>
      <c r="O6" s="4">
        <f>Zweigstelle_3!$B$11</f>
        <v>28</v>
      </c>
    </row>
    <row r="7" spans="1:15" x14ac:dyDescent="0.15">
      <c r="B7" s="9" t="s">
        <v>15</v>
      </c>
      <c r="C7" s="11">
        <f>Zweigstelle_4!$C$11</f>
        <v>321</v>
      </c>
      <c r="D7" s="4">
        <f t="shared" si="0"/>
        <v>48.198198198198199</v>
      </c>
      <c r="E7" s="11">
        <f>Zweigstelle_4!$E$11</f>
        <v>893</v>
      </c>
      <c r="F7" s="39">
        <f t="shared" si="1"/>
        <v>39.901697944593387</v>
      </c>
      <c r="G7" s="31">
        <f t="shared" si="2"/>
        <v>2.781931464174455</v>
      </c>
      <c r="H7" s="24">
        <f t="shared" si="3"/>
        <v>0.82786700408408709</v>
      </c>
      <c r="I7" s="32">
        <f t="shared" si="4"/>
        <v>21.340844108735538</v>
      </c>
      <c r="J7" s="32">
        <f t="shared" si="5"/>
        <v>78.659155891264462</v>
      </c>
      <c r="K7" s="11">
        <f>Zweigstelle_4!$K$11</f>
        <v>74</v>
      </c>
      <c r="L7" s="33">
        <f t="shared" si="6"/>
        <v>76.947040498442362</v>
      </c>
      <c r="N7" s="4">
        <f>Zweigstelle_4!$B$11*E7</f>
        <v>25004</v>
      </c>
      <c r="O7" s="4">
        <f>Zweigstelle_4!$B$11</f>
        <v>28</v>
      </c>
    </row>
    <row r="8" spans="1:15" x14ac:dyDescent="0.15">
      <c r="B8" s="9" t="s">
        <v>16</v>
      </c>
      <c r="C8" s="11">
        <f>Zweigstelle_5!$C$11</f>
        <v>0</v>
      </c>
      <c r="D8" s="4">
        <f t="shared" si="0"/>
        <v>0</v>
      </c>
      <c r="E8" s="11">
        <f>Zweigstelle_5!$E$11</f>
        <v>0</v>
      </c>
      <c r="F8" s="39">
        <f t="shared" si="1"/>
        <v>0</v>
      </c>
      <c r="G8" s="31" t="e">
        <f t="shared" si="2"/>
        <v>#DIV/0!</v>
      </c>
      <c r="H8" s="24" t="e">
        <f t="shared" si="3"/>
        <v>#DIV/0!</v>
      </c>
      <c r="I8" s="32" t="e">
        <f t="shared" si="4"/>
        <v>#DIV/0!</v>
      </c>
      <c r="J8" s="32" t="e">
        <f t="shared" si="5"/>
        <v>#DIV/0!</v>
      </c>
      <c r="K8" s="11">
        <f>Zweigstelle_5!$K$11</f>
        <v>0</v>
      </c>
      <c r="L8" s="33" t="e">
        <f t="shared" si="6"/>
        <v>#DIV/0!</v>
      </c>
      <c r="N8" s="4">
        <f>Zweigstelle_5!$B$11*E8</f>
        <v>0</v>
      </c>
      <c r="O8" s="4">
        <f>Zweigstelle_5!$B$11</f>
        <v>28</v>
      </c>
    </row>
    <row r="9" spans="1:15" x14ac:dyDescent="0.15">
      <c r="B9" s="9" t="s">
        <v>17</v>
      </c>
      <c r="C9" s="11">
        <f>Zweigstelle_6!$C$11</f>
        <v>0</v>
      </c>
      <c r="D9" s="4">
        <f t="shared" si="0"/>
        <v>0</v>
      </c>
      <c r="E9" s="11">
        <f>Zweigstelle_6!$E$11</f>
        <v>0</v>
      </c>
      <c r="F9" s="39">
        <f t="shared" si="1"/>
        <v>0</v>
      </c>
      <c r="G9" s="31" t="e">
        <f t="shared" si="2"/>
        <v>#DIV/0!</v>
      </c>
      <c r="H9" s="24" t="e">
        <f t="shared" si="3"/>
        <v>#DIV/0!</v>
      </c>
      <c r="I9" s="32" t="e">
        <f t="shared" si="4"/>
        <v>#DIV/0!</v>
      </c>
      <c r="J9" s="32" t="e">
        <f t="shared" si="5"/>
        <v>#DIV/0!</v>
      </c>
      <c r="K9" s="11">
        <f>Zweigstelle_6!$K$11</f>
        <v>0</v>
      </c>
      <c r="L9" s="33" t="e">
        <f t="shared" si="6"/>
        <v>#DIV/0!</v>
      </c>
      <c r="N9" s="4">
        <f>Zweigstelle_6!$B$11*E9</f>
        <v>0</v>
      </c>
      <c r="O9" s="4">
        <f>Zweigstelle_6!$B$11</f>
        <v>28</v>
      </c>
    </row>
    <row r="10" spans="1:15" x14ac:dyDescent="0.15">
      <c r="B10" s="9" t="s">
        <v>18</v>
      </c>
      <c r="C10" s="11">
        <f>Zweigstelle_7!$C$11</f>
        <v>0</v>
      </c>
      <c r="D10" s="4">
        <f t="shared" si="0"/>
        <v>0</v>
      </c>
      <c r="E10" s="11">
        <f>Zweigstelle_7!$E$11</f>
        <v>0</v>
      </c>
      <c r="F10" s="39">
        <f t="shared" si="1"/>
        <v>0</v>
      </c>
      <c r="G10" s="31" t="e">
        <f t="shared" si="2"/>
        <v>#DIV/0!</v>
      </c>
      <c r="H10" s="24" t="e">
        <f t="shared" si="3"/>
        <v>#DIV/0!</v>
      </c>
      <c r="I10" s="32" t="e">
        <f t="shared" si="4"/>
        <v>#DIV/0!</v>
      </c>
      <c r="J10" s="32" t="e">
        <f t="shared" si="5"/>
        <v>#DIV/0!</v>
      </c>
      <c r="K10" s="11">
        <f>Zweigstelle_7!$K$11</f>
        <v>0</v>
      </c>
      <c r="L10" s="33" t="e">
        <f t="shared" si="6"/>
        <v>#DIV/0!</v>
      </c>
      <c r="N10" s="4">
        <f>Zweigstelle_7!$B$11*E10</f>
        <v>0</v>
      </c>
      <c r="O10" s="4">
        <f>Zweigstelle_7!$B$11</f>
        <v>28</v>
      </c>
    </row>
    <row r="11" spans="1:15" x14ac:dyDescent="0.15">
      <c r="B11" s="9" t="s">
        <v>19</v>
      </c>
      <c r="C11" s="11">
        <f>Zweigstelle_8!$C$11</f>
        <v>0</v>
      </c>
      <c r="D11" s="4">
        <f t="shared" si="0"/>
        <v>0</v>
      </c>
      <c r="E11" s="11">
        <f>Zweigstelle_8!$E$11</f>
        <v>0</v>
      </c>
      <c r="F11" s="39">
        <f t="shared" si="1"/>
        <v>0</v>
      </c>
      <c r="G11" s="31" t="e">
        <f t="shared" si="2"/>
        <v>#DIV/0!</v>
      </c>
      <c r="H11" s="24" t="e">
        <f t="shared" si="3"/>
        <v>#DIV/0!</v>
      </c>
      <c r="I11" s="32" t="e">
        <f t="shared" si="4"/>
        <v>#DIV/0!</v>
      </c>
      <c r="J11" s="32" t="e">
        <f t="shared" si="5"/>
        <v>#DIV/0!</v>
      </c>
      <c r="K11" s="11">
        <f>Zweigstelle_8!$K$11</f>
        <v>0</v>
      </c>
      <c r="L11" s="33" t="e">
        <f t="shared" si="6"/>
        <v>#DIV/0!</v>
      </c>
      <c r="N11" s="4">
        <f>Zweigstelle_8!$B$11*E11</f>
        <v>0</v>
      </c>
      <c r="O11" s="4">
        <f>Zweigstelle_8!$B$11</f>
        <v>28</v>
      </c>
    </row>
    <row r="12" spans="1:15" x14ac:dyDescent="0.15">
      <c r="B12" s="9" t="s">
        <v>20</v>
      </c>
      <c r="C12" s="11">
        <f>Zweigstelle_9!$C$11</f>
        <v>0</v>
      </c>
      <c r="D12" s="4">
        <f t="shared" si="0"/>
        <v>0</v>
      </c>
      <c r="E12" s="11">
        <f>Zweigstelle_9!$E$11</f>
        <v>0</v>
      </c>
      <c r="F12" s="39">
        <f t="shared" si="1"/>
        <v>0</v>
      </c>
      <c r="G12" s="31" t="e">
        <f t="shared" si="2"/>
        <v>#DIV/0!</v>
      </c>
      <c r="H12" s="24" t="e">
        <f t="shared" si="3"/>
        <v>#DIV/0!</v>
      </c>
      <c r="I12" s="32" t="e">
        <f t="shared" si="4"/>
        <v>#DIV/0!</v>
      </c>
      <c r="J12" s="32" t="e">
        <f t="shared" si="5"/>
        <v>#DIV/0!</v>
      </c>
      <c r="K12" s="11">
        <f>Zweigstelle_9!$K$11</f>
        <v>0</v>
      </c>
      <c r="L12" s="33" t="e">
        <f t="shared" si="6"/>
        <v>#DIV/0!</v>
      </c>
      <c r="N12" s="4">
        <f>Zweigstelle_9!$B$11*E12</f>
        <v>0</v>
      </c>
      <c r="O12" s="4">
        <f>Zweigstelle_9!$B$11</f>
        <v>28</v>
      </c>
    </row>
    <row r="13" spans="1:15" x14ac:dyDescent="0.15">
      <c r="B13" s="9" t="s">
        <v>9</v>
      </c>
      <c r="C13" s="11">
        <f>SUM(C3:C12)</f>
        <v>666</v>
      </c>
      <c r="D13" s="4"/>
      <c r="E13" s="11">
        <f>SUM(E3:E12)</f>
        <v>2238</v>
      </c>
      <c r="F13" s="39"/>
      <c r="G13" s="31">
        <f>E13/C13</f>
        <v>3.3603603603603602</v>
      </c>
      <c r="H13" s="24"/>
      <c r="I13" s="32">
        <f>100-(((365-(G13*O3))*100)/365)</f>
        <v>25.778106873997288</v>
      </c>
      <c r="J13" s="32">
        <f t="shared" si="5"/>
        <v>74.221893126002712</v>
      </c>
      <c r="K13" s="11">
        <f>SUM(K3:K12)</f>
        <v>139</v>
      </c>
      <c r="L13" s="33">
        <f t="shared" si="6"/>
        <v>79.129129129129126</v>
      </c>
      <c r="N13" s="4">
        <f>SUM(N3:N12)</f>
        <v>62664</v>
      </c>
      <c r="O13" s="9">
        <f>IF(E13=0,(SUM(O3:O12))/10,N13/E13)</f>
        <v>28</v>
      </c>
    </row>
    <row r="14" spans="1:15" x14ac:dyDescent="0.15">
      <c r="D14" s="4"/>
      <c r="E14" s="11"/>
      <c r="F14" s="39"/>
      <c r="G14" s="31"/>
      <c r="H14" s="24"/>
      <c r="I14" s="32"/>
      <c r="J14" s="32"/>
      <c r="K14" s="11"/>
      <c r="L14" s="33"/>
    </row>
    <row r="15" spans="1:15" x14ac:dyDescent="0.15">
      <c r="D15" s="4"/>
      <c r="E15" s="11"/>
      <c r="F15" s="39"/>
      <c r="G15" s="31"/>
      <c r="H15" s="24"/>
      <c r="I15" s="32"/>
      <c r="J15" s="32"/>
      <c r="K15" s="11"/>
      <c r="L15" s="33"/>
    </row>
    <row r="16" spans="1:15" x14ac:dyDescent="0.15">
      <c r="D16" s="4"/>
      <c r="E16" s="11"/>
      <c r="F16" s="39"/>
      <c r="G16" s="31"/>
      <c r="H16" s="24"/>
      <c r="I16" s="32"/>
      <c r="J16" s="32"/>
      <c r="K16" s="11"/>
      <c r="L16" s="33"/>
    </row>
    <row r="17" spans="4:12" x14ac:dyDescent="0.15">
      <c r="D17" s="4"/>
      <c r="E17" s="11"/>
      <c r="F17" s="39"/>
      <c r="G17" s="31"/>
      <c r="H17" s="24"/>
      <c r="I17" s="32"/>
      <c r="J17" s="32"/>
      <c r="K17" s="11"/>
      <c r="L17" s="33"/>
    </row>
    <row r="18" spans="4:12" x14ac:dyDescent="0.15">
      <c r="D18" s="4"/>
      <c r="E18" s="11"/>
      <c r="F18" s="39"/>
      <c r="G18" s="31"/>
      <c r="H18" s="24"/>
      <c r="I18" s="32"/>
      <c r="J18" s="32"/>
      <c r="K18" s="11"/>
      <c r="L18" s="33"/>
    </row>
    <row r="19" spans="4:12" x14ac:dyDescent="0.15">
      <c r="D19" s="4"/>
      <c r="E19" s="11"/>
      <c r="F19" s="39"/>
      <c r="G19" s="31"/>
      <c r="H19" s="24"/>
      <c r="I19" s="32"/>
      <c r="J19" s="32"/>
      <c r="K19" s="11"/>
      <c r="L19" s="33"/>
    </row>
    <row r="20" spans="4:12" x14ac:dyDescent="0.15">
      <c r="D20" s="4"/>
      <c r="E20" s="11"/>
      <c r="F20" s="39"/>
      <c r="G20" s="31"/>
      <c r="H20" s="24"/>
      <c r="I20" s="32"/>
      <c r="J20" s="32"/>
      <c r="K20" s="11"/>
      <c r="L20" s="33"/>
    </row>
    <row r="21" spans="4:12" x14ac:dyDescent="0.15">
      <c r="D21" s="4"/>
      <c r="E21" s="11"/>
      <c r="F21" s="39"/>
      <c r="G21" s="31"/>
      <c r="H21" s="24"/>
      <c r="I21" s="32"/>
      <c r="J21" s="32"/>
      <c r="K21" s="11"/>
      <c r="L21" s="33"/>
    </row>
    <row r="22" spans="4:12" x14ac:dyDescent="0.15">
      <c r="D22" s="4"/>
      <c r="E22" s="11"/>
      <c r="F22" s="39"/>
      <c r="G22" s="31"/>
      <c r="H22" s="24"/>
      <c r="I22" s="32"/>
      <c r="J22" s="32"/>
      <c r="K22" s="11"/>
      <c r="L22" s="33"/>
    </row>
    <row r="23" spans="4:12" x14ac:dyDescent="0.15">
      <c r="D23" s="4"/>
      <c r="E23" s="11"/>
      <c r="F23" s="39"/>
      <c r="G23" s="31"/>
      <c r="H23" s="24"/>
      <c r="I23" s="32"/>
      <c r="J23" s="32"/>
      <c r="K23" s="11"/>
      <c r="L23" s="33"/>
    </row>
    <row r="24" spans="4:12" x14ac:dyDescent="0.15">
      <c r="D24" s="4"/>
      <c r="E24" s="11"/>
      <c r="F24" s="39"/>
      <c r="G24" s="31"/>
      <c r="H24" s="24"/>
      <c r="I24" s="32"/>
      <c r="J24" s="32"/>
      <c r="K24" s="11"/>
      <c r="L24" s="33"/>
    </row>
    <row r="25" spans="4:12" x14ac:dyDescent="0.15">
      <c r="D25" s="4"/>
      <c r="E25" s="11"/>
      <c r="F25" s="39"/>
      <c r="G25" s="31"/>
      <c r="H25" s="24"/>
      <c r="I25" s="32"/>
      <c r="J25" s="32"/>
      <c r="K25" s="11"/>
      <c r="L25" s="33"/>
    </row>
    <row r="26" spans="4:12" x14ac:dyDescent="0.15">
      <c r="D26" s="4"/>
    </row>
    <row r="27" spans="4:12" x14ac:dyDescent="0.15">
      <c r="D27" s="4"/>
    </row>
    <row r="28" spans="4:12" x14ac:dyDescent="0.15">
      <c r="D28" s="4"/>
    </row>
    <row r="29" spans="4:12" x14ac:dyDescent="0.15">
      <c r="D29" s="4"/>
    </row>
    <row r="30" spans="4:12" x14ac:dyDescent="0.15">
      <c r="D30" s="4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topLeftCell="H1" workbookViewId="0">
      <selection activeCell="I1" sqref="I1:J13"/>
    </sheetView>
  </sheetViews>
  <sheetFormatPr baseColWidth="10" defaultColWidth="11.5" defaultRowHeight="11" x14ac:dyDescent="0.15"/>
  <cols>
    <col min="1" max="1" width="2.6640625" style="9" customWidth="1"/>
    <col min="2" max="2" width="17.5" style="9" bestFit="1" customWidth="1"/>
    <col min="3" max="3" width="6.6640625" style="11" bestFit="1" customWidth="1"/>
    <col min="4" max="4" width="11.1640625" style="9" bestFit="1" customWidth="1"/>
    <col min="5" max="5" width="7.83203125" style="6" bestFit="1" customWidth="1"/>
    <col min="6" max="6" width="9.6640625" style="9" bestFit="1" customWidth="1"/>
    <col min="7" max="7" width="6.1640625" style="9" bestFit="1" customWidth="1"/>
    <col min="8" max="8" width="7" style="10" bestFit="1" customWidth="1"/>
    <col min="9" max="9" width="8.33203125" style="9" bestFit="1" customWidth="1"/>
    <col min="10" max="10" width="12.33203125" style="9" bestFit="1" customWidth="1"/>
    <col min="11" max="11" width="7.1640625" style="9" bestFit="1" customWidth="1"/>
    <col min="12" max="12" width="12.6640625" style="9" bestFit="1" customWidth="1"/>
    <col min="13" max="16384" width="11.5" style="9"/>
  </cols>
  <sheetData>
    <row r="1" spans="1:15" x14ac:dyDescent="0.15">
      <c r="A1" s="38"/>
      <c r="B1" s="38" t="s">
        <v>80</v>
      </c>
    </row>
    <row r="2" spans="1:15" x14ac:dyDescent="0.15">
      <c r="B2" s="9" t="s">
        <v>10</v>
      </c>
      <c r="C2" s="11" t="s">
        <v>42</v>
      </c>
      <c r="D2" s="9" t="s">
        <v>85</v>
      </c>
      <c r="E2" s="11" t="s">
        <v>11</v>
      </c>
      <c r="F2" s="11" t="s">
        <v>86</v>
      </c>
      <c r="G2" s="20" t="s">
        <v>74</v>
      </c>
      <c r="H2" s="11" t="s">
        <v>75</v>
      </c>
      <c r="I2" s="11" t="s">
        <v>77</v>
      </c>
      <c r="J2" s="29" t="s">
        <v>76</v>
      </c>
      <c r="K2" s="11" t="s">
        <v>79</v>
      </c>
      <c r="L2" s="11" t="s">
        <v>78</v>
      </c>
      <c r="N2" s="4" t="s">
        <v>94</v>
      </c>
      <c r="O2" s="46" t="s">
        <v>95</v>
      </c>
    </row>
    <row r="3" spans="1:15" x14ac:dyDescent="0.15">
      <c r="B3" s="9" t="s">
        <v>45</v>
      </c>
      <c r="C3" s="11">
        <f>Hauptstelle!$C$13</f>
        <v>1555</v>
      </c>
      <c r="D3" s="4">
        <f t="shared" ref="D3:D12" si="0">C3/$C$13*100</f>
        <v>20.816599732262382</v>
      </c>
      <c r="E3" s="11">
        <f>Hauptstelle!$E$13</f>
        <v>17654</v>
      </c>
      <c r="F3" s="39">
        <f t="shared" ref="F3:F12" si="1">E3/$E$13*100</f>
        <v>37.585692995529065</v>
      </c>
      <c r="G3" s="31">
        <f t="shared" ref="G3:G12" si="2">E3/C3</f>
        <v>11.353054662379421</v>
      </c>
      <c r="H3" s="24">
        <f t="shared" ref="H3:H12" si="3">F3/D3</f>
        <v>1.8055635156051584</v>
      </c>
      <c r="I3" s="32">
        <f t="shared" ref="I3:I12" si="4">100-(((365-(G3*O3))*100)/365)</f>
        <v>87.091926177157205</v>
      </c>
      <c r="J3" s="32">
        <f t="shared" ref="J3:J13" si="5">((365-(G3*O3))*100)/365</f>
        <v>12.908073822842798</v>
      </c>
      <c r="K3" s="11">
        <f>Hauptstelle!$K$13</f>
        <v>75</v>
      </c>
      <c r="L3" s="33">
        <f t="shared" ref="L3:L13" si="6">100-(K3/C3*100)</f>
        <v>95.176848874598065</v>
      </c>
      <c r="N3" s="4">
        <f>Hauptstelle!$B$13*E3</f>
        <v>494312</v>
      </c>
      <c r="O3" s="4">
        <f>Hauptstelle!$B$13</f>
        <v>28</v>
      </c>
    </row>
    <row r="4" spans="1:15" x14ac:dyDescent="0.15">
      <c r="B4" s="9" t="s">
        <v>12</v>
      </c>
      <c r="C4" s="11">
        <f>Zweigstelle_1!$C$12</f>
        <v>1456</v>
      </c>
      <c r="D4" s="4">
        <f t="shared" si="0"/>
        <v>19.491298527443103</v>
      </c>
      <c r="E4" s="11">
        <f>Zweigstelle_1!$E$12</f>
        <v>5332</v>
      </c>
      <c r="F4" s="39">
        <f t="shared" si="1"/>
        <v>11.351926761762828</v>
      </c>
      <c r="G4" s="31">
        <f t="shared" si="2"/>
        <v>3.662087912087912</v>
      </c>
      <c r="H4" s="24">
        <f t="shared" si="3"/>
        <v>0.58240997878000234</v>
      </c>
      <c r="I4" s="32">
        <f t="shared" si="4"/>
        <v>28.0927291886196</v>
      </c>
      <c r="J4" s="32">
        <f t="shared" si="5"/>
        <v>71.9072708113804</v>
      </c>
      <c r="K4" s="11">
        <f>Zweigstelle_1!$K$12</f>
        <v>234</v>
      </c>
      <c r="L4" s="33">
        <f t="shared" si="6"/>
        <v>83.928571428571431</v>
      </c>
      <c r="N4" s="4">
        <f>Zweigstelle_1!$B$12*E4</f>
        <v>149296</v>
      </c>
      <c r="O4" s="4">
        <f>Zweigstelle_1!$B$12</f>
        <v>28</v>
      </c>
    </row>
    <row r="5" spans="1:15" x14ac:dyDescent="0.15">
      <c r="B5" s="9" t="s">
        <v>13</v>
      </c>
      <c r="C5" s="11">
        <f>Zweigstelle_2!$C$12</f>
        <v>893</v>
      </c>
      <c r="D5" s="4">
        <f t="shared" si="0"/>
        <v>11.954484605087016</v>
      </c>
      <c r="E5" s="11">
        <f>Zweigstelle_2!$E$12</f>
        <v>7283</v>
      </c>
      <c r="F5" s="39">
        <f t="shared" si="1"/>
        <v>15.505641899084521</v>
      </c>
      <c r="G5" s="31">
        <f t="shared" si="2"/>
        <v>8.1556550951847697</v>
      </c>
      <c r="H5" s="24">
        <f t="shared" si="3"/>
        <v>1.2970564948058383</v>
      </c>
      <c r="I5" s="32">
        <f t="shared" si="4"/>
        <v>62.563929497307825</v>
      </c>
      <c r="J5" s="32">
        <f t="shared" si="5"/>
        <v>37.436070502692175</v>
      </c>
      <c r="K5" s="11">
        <f>Zweigstelle_2!$K$12</f>
        <v>94</v>
      </c>
      <c r="L5" s="33">
        <f t="shared" si="6"/>
        <v>89.473684210526315</v>
      </c>
      <c r="N5" s="4">
        <f>Zweigstelle_2!$B$12*E5</f>
        <v>203924</v>
      </c>
      <c r="O5" s="4">
        <f>Zweigstelle_2!$B$12</f>
        <v>28</v>
      </c>
    </row>
    <row r="6" spans="1:15" x14ac:dyDescent="0.15">
      <c r="B6" s="9" t="s">
        <v>14</v>
      </c>
      <c r="C6" s="11">
        <f>Zweigstelle_3!$C$12</f>
        <v>1345</v>
      </c>
      <c r="D6" s="4">
        <f t="shared" si="0"/>
        <v>18.005354752342704</v>
      </c>
      <c r="E6" s="11">
        <f>Zweigstelle_3!$E$12</f>
        <v>4532</v>
      </c>
      <c r="F6" s="39">
        <f t="shared" si="1"/>
        <v>9.6487119437939111</v>
      </c>
      <c r="G6" s="31">
        <f t="shared" si="2"/>
        <v>3.3695167286245353</v>
      </c>
      <c r="H6" s="24">
        <f t="shared" si="3"/>
        <v>0.53588013546572877</v>
      </c>
      <c r="I6" s="32">
        <f t="shared" si="4"/>
        <v>25.848347507256705</v>
      </c>
      <c r="J6" s="32">
        <f t="shared" si="5"/>
        <v>74.151652492743295</v>
      </c>
      <c r="K6" s="11">
        <f>Zweigstelle_3!$K$12</f>
        <v>456</v>
      </c>
      <c r="L6" s="33">
        <f t="shared" si="6"/>
        <v>66.096654275092931</v>
      </c>
      <c r="N6" s="4">
        <f>Zweigstelle_3!$B$12*E6</f>
        <v>126896</v>
      </c>
      <c r="O6" s="4">
        <f>Zweigstelle_3!$B$12</f>
        <v>28</v>
      </c>
    </row>
    <row r="7" spans="1:15" x14ac:dyDescent="0.15">
      <c r="B7" s="9" t="s">
        <v>15</v>
      </c>
      <c r="C7" s="11">
        <f>Zweigstelle_4!$C$12</f>
        <v>839</v>
      </c>
      <c r="D7" s="4">
        <f t="shared" si="0"/>
        <v>11.231593038821956</v>
      </c>
      <c r="E7" s="11">
        <f>Zweigstelle_4!$E$12</f>
        <v>7346</v>
      </c>
      <c r="F7" s="39">
        <f t="shared" si="1"/>
        <v>15.639770065999576</v>
      </c>
      <c r="G7" s="31">
        <f t="shared" si="2"/>
        <v>8.7556615017878432</v>
      </c>
      <c r="H7" s="24">
        <f t="shared" si="3"/>
        <v>1.3924801238738596</v>
      </c>
      <c r="I7" s="32">
        <f t="shared" si="4"/>
        <v>67.166718369879348</v>
      </c>
      <c r="J7" s="32">
        <f t="shared" si="5"/>
        <v>32.833281630120652</v>
      </c>
      <c r="K7" s="11">
        <f>Zweigstelle_4!$K$12</f>
        <v>189</v>
      </c>
      <c r="L7" s="33">
        <f t="shared" si="6"/>
        <v>77.473182359952318</v>
      </c>
      <c r="N7" s="4">
        <f>Zweigstelle_4!$B$12*E7</f>
        <v>205688</v>
      </c>
      <c r="O7" s="4">
        <f>Zweigstelle_4!$B$12</f>
        <v>28</v>
      </c>
    </row>
    <row r="8" spans="1:15" x14ac:dyDescent="0.15">
      <c r="B8" s="9" t="s">
        <v>16</v>
      </c>
      <c r="C8" s="11">
        <f>Zweigstelle_5!$C$12</f>
        <v>1382</v>
      </c>
      <c r="D8" s="4">
        <f t="shared" si="0"/>
        <v>18.500669344042837</v>
      </c>
      <c r="E8" s="11">
        <f>Zweigstelle_5!$E$12</f>
        <v>4823</v>
      </c>
      <c r="F8" s="39">
        <f t="shared" si="1"/>
        <v>10.268256333830104</v>
      </c>
      <c r="G8" s="31">
        <f t="shared" si="2"/>
        <v>3.4898697539797396</v>
      </c>
      <c r="H8" s="24">
        <f t="shared" si="3"/>
        <v>0.55502080183582403</v>
      </c>
      <c r="I8" s="32">
        <f t="shared" si="4"/>
        <v>26.771603592173335</v>
      </c>
      <c r="J8" s="32">
        <f t="shared" si="5"/>
        <v>73.228396407826665</v>
      </c>
      <c r="K8" s="11">
        <f>Zweigstelle_5!$K$12</f>
        <v>109</v>
      </c>
      <c r="L8" s="33">
        <f t="shared" si="6"/>
        <v>92.112879884225762</v>
      </c>
      <c r="N8" s="4">
        <f>Zweigstelle_5!$B$12*E8</f>
        <v>135044</v>
      </c>
      <c r="O8" s="4">
        <f>Zweigstelle_5!$B$12</f>
        <v>28</v>
      </c>
    </row>
    <row r="9" spans="1:15" x14ac:dyDescent="0.15">
      <c r="B9" s="9" t="s">
        <v>17</v>
      </c>
      <c r="C9" s="11">
        <f>Zweigstelle_6!$C$12</f>
        <v>0</v>
      </c>
      <c r="D9" s="4">
        <f t="shared" si="0"/>
        <v>0</v>
      </c>
      <c r="E9" s="11">
        <f>Zweigstelle_6!$E$12</f>
        <v>0</v>
      </c>
      <c r="F9" s="39">
        <f t="shared" si="1"/>
        <v>0</v>
      </c>
      <c r="G9" s="31" t="e">
        <f t="shared" si="2"/>
        <v>#DIV/0!</v>
      </c>
      <c r="H9" s="24" t="e">
        <f t="shared" si="3"/>
        <v>#DIV/0!</v>
      </c>
      <c r="I9" s="32" t="e">
        <f t="shared" si="4"/>
        <v>#DIV/0!</v>
      </c>
      <c r="J9" s="32" t="e">
        <f t="shared" si="5"/>
        <v>#DIV/0!</v>
      </c>
      <c r="K9" s="11">
        <f>Zweigstelle_6!$K$12</f>
        <v>0</v>
      </c>
      <c r="L9" s="33" t="e">
        <f t="shared" si="6"/>
        <v>#DIV/0!</v>
      </c>
      <c r="N9" s="4">
        <f>Zweigstelle_6!$B$12*E9</f>
        <v>0</v>
      </c>
      <c r="O9" s="4">
        <f>Zweigstelle_6!$B$12</f>
        <v>28</v>
      </c>
    </row>
    <row r="10" spans="1:15" x14ac:dyDescent="0.15">
      <c r="B10" s="9" t="s">
        <v>18</v>
      </c>
      <c r="C10" s="11">
        <f>Zweigstelle_7!$C$12</f>
        <v>0</v>
      </c>
      <c r="D10" s="4">
        <f t="shared" si="0"/>
        <v>0</v>
      </c>
      <c r="E10" s="11">
        <f>Zweigstelle_7!$E$12</f>
        <v>0</v>
      </c>
      <c r="F10" s="39">
        <f t="shared" si="1"/>
        <v>0</v>
      </c>
      <c r="G10" s="31" t="e">
        <f t="shared" si="2"/>
        <v>#DIV/0!</v>
      </c>
      <c r="H10" s="24" t="e">
        <f t="shared" si="3"/>
        <v>#DIV/0!</v>
      </c>
      <c r="I10" s="32" t="e">
        <f t="shared" si="4"/>
        <v>#DIV/0!</v>
      </c>
      <c r="J10" s="32" t="e">
        <f t="shared" si="5"/>
        <v>#DIV/0!</v>
      </c>
      <c r="K10" s="11">
        <f>Zweigstelle_7!$K$12</f>
        <v>0</v>
      </c>
      <c r="L10" s="33" t="e">
        <f t="shared" si="6"/>
        <v>#DIV/0!</v>
      </c>
      <c r="N10" s="4">
        <f>Zweigstelle_7!$B$12*E10</f>
        <v>0</v>
      </c>
      <c r="O10" s="4">
        <f>Zweigstelle_7!$B$12</f>
        <v>28</v>
      </c>
    </row>
    <row r="11" spans="1:15" x14ac:dyDescent="0.15">
      <c r="B11" s="9" t="s">
        <v>19</v>
      </c>
      <c r="C11" s="11">
        <f>Zweigstelle_8!$C$12</f>
        <v>0</v>
      </c>
      <c r="D11" s="4">
        <f t="shared" si="0"/>
        <v>0</v>
      </c>
      <c r="E11" s="11">
        <f>Zweigstelle_8!$E$12</f>
        <v>0</v>
      </c>
      <c r="F11" s="39">
        <f t="shared" si="1"/>
        <v>0</v>
      </c>
      <c r="G11" s="31" t="e">
        <f t="shared" si="2"/>
        <v>#DIV/0!</v>
      </c>
      <c r="H11" s="24" t="e">
        <f t="shared" si="3"/>
        <v>#DIV/0!</v>
      </c>
      <c r="I11" s="32" t="e">
        <f t="shared" si="4"/>
        <v>#DIV/0!</v>
      </c>
      <c r="J11" s="32" t="e">
        <f t="shared" si="5"/>
        <v>#DIV/0!</v>
      </c>
      <c r="K11" s="11">
        <f>Zweigstelle_8!$K$12</f>
        <v>0</v>
      </c>
      <c r="L11" s="33" t="e">
        <f t="shared" si="6"/>
        <v>#DIV/0!</v>
      </c>
      <c r="N11" s="4">
        <f>Zweigstelle_8!$B$12*E11</f>
        <v>0</v>
      </c>
      <c r="O11" s="4">
        <f>Zweigstelle_8!$B$12</f>
        <v>28</v>
      </c>
    </row>
    <row r="12" spans="1:15" x14ac:dyDescent="0.15">
      <c r="B12" s="9" t="s">
        <v>20</v>
      </c>
      <c r="C12" s="11">
        <f>Zweigstelle_9!$C$12</f>
        <v>0</v>
      </c>
      <c r="D12" s="4">
        <f t="shared" si="0"/>
        <v>0</v>
      </c>
      <c r="E12" s="11">
        <f>Zweigstelle_9!$E$12</f>
        <v>0</v>
      </c>
      <c r="F12" s="39">
        <f t="shared" si="1"/>
        <v>0</v>
      </c>
      <c r="G12" s="31" t="e">
        <f t="shared" si="2"/>
        <v>#DIV/0!</v>
      </c>
      <c r="H12" s="24" t="e">
        <f t="shared" si="3"/>
        <v>#DIV/0!</v>
      </c>
      <c r="I12" s="32" t="e">
        <f t="shared" si="4"/>
        <v>#DIV/0!</v>
      </c>
      <c r="J12" s="32" t="e">
        <f t="shared" si="5"/>
        <v>#DIV/0!</v>
      </c>
      <c r="K12" s="11">
        <f>Zweigstelle_9!$K$12</f>
        <v>0</v>
      </c>
      <c r="L12" s="33" t="e">
        <f t="shared" si="6"/>
        <v>#DIV/0!</v>
      </c>
      <c r="N12" s="4">
        <f>Zweigstelle_9!$B$12*E12</f>
        <v>0</v>
      </c>
      <c r="O12" s="4">
        <f>Zweigstelle_9!$B$12</f>
        <v>28</v>
      </c>
    </row>
    <row r="13" spans="1:15" x14ac:dyDescent="0.15">
      <c r="B13" s="9" t="s">
        <v>9</v>
      </c>
      <c r="C13" s="11">
        <f>SUM(C3:C12)</f>
        <v>7470</v>
      </c>
      <c r="D13" s="4"/>
      <c r="E13" s="11">
        <f>SUM(E3:E12)</f>
        <v>46970</v>
      </c>
      <c r="F13" s="39"/>
      <c r="G13" s="31">
        <f>E13/C13</f>
        <v>6.2878179384203481</v>
      </c>
      <c r="H13" s="24"/>
      <c r="I13" s="32">
        <f>100-(((365-(G13*O3))*100)/365)</f>
        <v>48.235315691991715</v>
      </c>
      <c r="J13" s="32">
        <f t="shared" si="5"/>
        <v>51.764684308008285</v>
      </c>
      <c r="K13" s="11">
        <f>SUM(K3:K12)</f>
        <v>1157</v>
      </c>
      <c r="L13" s="33">
        <f t="shared" si="6"/>
        <v>84.511378848728242</v>
      </c>
      <c r="N13" s="4">
        <f>SUM(N3:N12)</f>
        <v>1315160</v>
      </c>
      <c r="O13" s="9">
        <f>IF(E13=0,(SUM(O3:O12))/10,N13/E13)</f>
        <v>28</v>
      </c>
    </row>
    <row r="14" spans="1:15" x14ac:dyDescent="0.15">
      <c r="D14" s="4"/>
      <c r="E14" s="11"/>
      <c r="F14" s="39"/>
      <c r="G14" s="31"/>
      <c r="H14" s="24"/>
      <c r="I14" s="32"/>
      <c r="J14" s="32"/>
      <c r="K14" s="11"/>
      <c r="L14" s="33"/>
    </row>
    <row r="15" spans="1:15" x14ac:dyDescent="0.15">
      <c r="D15" s="4"/>
      <c r="E15" s="11"/>
      <c r="F15" s="39"/>
      <c r="G15" s="31"/>
      <c r="H15" s="24"/>
      <c r="I15" s="32"/>
      <c r="J15" s="32"/>
      <c r="K15" s="11"/>
      <c r="L15" s="33"/>
    </row>
    <row r="16" spans="1:15" x14ac:dyDescent="0.15">
      <c r="D16" s="4"/>
      <c r="E16" s="11"/>
      <c r="F16" s="39"/>
      <c r="G16" s="31"/>
      <c r="H16" s="24"/>
      <c r="I16" s="32"/>
      <c r="J16" s="32"/>
      <c r="K16" s="11"/>
      <c r="L16" s="33"/>
    </row>
    <row r="17" spans="4:12" x14ac:dyDescent="0.15">
      <c r="D17" s="4"/>
      <c r="E17" s="11"/>
      <c r="F17" s="39"/>
      <c r="G17" s="31"/>
      <c r="H17" s="24"/>
      <c r="I17" s="32"/>
      <c r="J17" s="32"/>
      <c r="K17" s="11"/>
      <c r="L17" s="33"/>
    </row>
    <row r="18" spans="4:12" x14ac:dyDescent="0.15">
      <c r="D18" s="4"/>
      <c r="E18" s="11"/>
      <c r="F18" s="39"/>
      <c r="G18" s="31"/>
      <c r="H18" s="24"/>
      <c r="I18" s="32"/>
      <c r="J18" s="32"/>
      <c r="K18" s="11"/>
      <c r="L18" s="33"/>
    </row>
    <row r="19" spans="4:12" x14ac:dyDescent="0.15">
      <c r="D19" s="4"/>
      <c r="E19" s="11"/>
      <c r="F19" s="39"/>
      <c r="G19" s="31"/>
      <c r="H19" s="24"/>
      <c r="I19" s="32"/>
      <c r="J19" s="32"/>
      <c r="K19" s="11"/>
      <c r="L19" s="33"/>
    </row>
    <row r="20" spans="4:12" x14ac:dyDescent="0.15">
      <c r="D20" s="4"/>
      <c r="E20" s="11"/>
      <c r="F20" s="39"/>
      <c r="G20" s="31"/>
      <c r="H20" s="24"/>
      <c r="I20" s="32"/>
      <c r="J20" s="32"/>
      <c r="K20" s="11"/>
      <c r="L20" s="33"/>
    </row>
    <row r="21" spans="4:12" x14ac:dyDescent="0.15">
      <c r="D21" s="4"/>
      <c r="E21" s="11"/>
      <c r="F21" s="39"/>
      <c r="G21" s="31"/>
      <c r="H21" s="24"/>
      <c r="I21" s="32"/>
      <c r="J21" s="32"/>
      <c r="K21" s="11"/>
      <c r="L21" s="33"/>
    </row>
    <row r="22" spans="4:12" x14ac:dyDescent="0.15">
      <c r="D22" s="4"/>
      <c r="E22" s="11"/>
      <c r="F22" s="39"/>
      <c r="G22" s="31"/>
      <c r="H22" s="24"/>
      <c r="I22" s="32"/>
      <c r="J22" s="32"/>
      <c r="K22" s="11"/>
      <c r="L22" s="33"/>
    </row>
    <row r="23" spans="4:12" x14ac:dyDescent="0.15">
      <c r="D23" s="4"/>
      <c r="E23" s="11"/>
      <c r="F23" s="39"/>
      <c r="G23" s="31"/>
      <c r="H23" s="24"/>
      <c r="I23" s="32"/>
      <c r="J23" s="32"/>
      <c r="K23" s="11"/>
      <c r="L23" s="33"/>
    </row>
    <row r="24" spans="4:12" x14ac:dyDescent="0.15">
      <c r="D24" s="4"/>
      <c r="E24" s="11"/>
      <c r="F24" s="39"/>
      <c r="G24" s="31"/>
      <c r="H24" s="24"/>
      <c r="I24" s="32"/>
      <c r="J24" s="32"/>
      <c r="K24" s="11"/>
      <c r="L24" s="33"/>
    </row>
    <row r="25" spans="4:12" x14ac:dyDescent="0.15">
      <c r="D25" s="4"/>
      <c r="E25" s="11"/>
      <c r="F25" s="39"/>
      <c r="G25" s="31"/>
      <c r="H25" s="24"/>
      <c r="I25" s="32"/>
      <c r="J25" s="32"/>
      <c r="K25" s="11"/>
      <c r="L25" s="33"/>
    </row>
    <row r="26" spans="4:12" x14ac:dyDescent="0.15">
      <c r="D26" s="4"/>
    </row>
    <row r="27" spans="4:12" x14ac:dyDescent="0.15">
      <c r="D27" s="4"/>
    </row>
    <row r="28" spans="4:12" x14ac:dyDescent="0.15">
      <c r="D28" s="4"/>
    </row>
    <row r="29" spans="4:12" x14ac:dyDescent="0.15">
      <c r="D29" s="4"/>
    </row>
    <row r="30" spans="4:12" x14ac:dyDescent="0.15">
      <c r="D30" s="4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topLeftCell="H1" workbookViewId="0">
      <selection activeCell="I1" sqref="I1:J13"/>
    </sheetView>
  </sheetViews>
  <sheetFormatPr baseColWidth="10" defaultColWidth="11.5" defaultRowHeight="11" x14ac:dyDescent="0.15"/>
  <cols>
    <col min="1" max="1" width="2.6640625" style="9" customWidth="1"/>
    <col min="2" max="2" width="17.5" style="9" bestFit="1" customWidth="1"/>
    <col min="3" max="3" width="6.6640625" style="11" bestFit="1" customWidth="1"/>
    <col min="4" max="4" width="11.1640625" style="9" bestFit="1" customWidth="1"/>
    <col min="5" max="5" width="7.83203125" style="6" bestFit="1" customWidth="1"/>
    <col min="6" max="6" width="9.6640625" style="9" bestFit="1" customWidth="1"/>
    <col min="7" max="7" width="6.1640625" style="9" bestFit="1" customWidth="1"/>
    <col min="8" max="8" width="7" style="10" bestFit="1" customWidth="1"/>
    <col min="9" max="9" width="8.33203125" style="9" bestFit="1" customWidth="1"/>
    <col min="10" max="10" width="12.33203125" style="9" bestFit="1" customWidth="1"/>
    <col min="11" max="11" width="7.1640625" style="9" bestFit="1" customWidth="1"/>
    <col min="12" max="12" width="12.6640625" style="9" bestFit="1" customWidth="1"/>
    <col min="13" max="16384" width="11.5" style="9"/>
  </cols>
  <sheetData>
    <row r="1" spans="1:15" x14ac:dyDescent="0.15">
      <c r="A1" s="38"/>
      <c r="B1" s="38" t="s">
        <v>52</v>
      </c>
    </row>
    <row r="2" spans="1:15" x14ac:dyDescent="0.15">
      <c r="B2" s="9" t="s">
        <v>10</v>
      </c>
      <c r="C2" s="11" t="s">
        <v>42</v>
      </c>
      <c r="D2" s="9" t="s">
        <v>85</v>
      </c>
      <c r="E2" s="11" t="s">
        <v>11</v>
      </c>
      <c r="F2" s="11" t="s">
        <v>86</v>
      </c>
      <c r="G2" s="20" t="s">
        <v>74</v>
      </c>
      <c r="H2" s="11" t="s">
        <v>75</v>
      </c>
      <c r="I2" s="11" t="s">
        <v>77</v>
      </c>
      <c r="J2" s="29" t="s">
        <v>76</v>
      </c>
      <c r="K2" s="11" t="s">
        <v>79</v>
      </c>
      <c r="L2" s="11" t="s">
        <v>78</v>
      </c>
      <c r="N2" s="4" t="s">
        <v>94</v>
      </c>
      <c r="O2" s="46" t="s">
        <v>95</v>
      </c>
    </row>
    <row r="3" spans="1:15" x14ac:dyDescent="0.15">
      <c r="B3" s="9" t="s">
        <v>45</v>
      </c>
      <c r="C3" s="11">
        <f>Hauptstelle!$C$14</f>
        <v>52</v>
      </c>
      <c r="D3" s="4">
        <f t="shared" ref="D3:D12" si="0">C3/$C$13*100</f>
        <v>30.232558139534881</v>
      </c>
      <c r="E3" s="11">
        <f>Hauptstelle!$E$14</f>
        <v>145</v>
      </c>
      <c r="F3" s="39">
        <f t="shared" ref="F3:F12" si="1">E3/$E$13*100</f>
        <v>22.727272727272727</v>
      </c>
      <c r="G3" s="31">
        <f t="shared" ref="G3:G12" si="2">E3/C3</f>
        <v>2.7884615384615383</v>
      </c>
      <c r="H3" s="24">
        <f t="shared" ref="H3:H12" si="3">F3/D3</f>
        <v>0.75174825174825177</v>
      </c>
      <c r="I3" s="32">
        <f t="shared" ref="I3:I12" si="4">100-(((365-(G3*O3))*100)/365)</f>
        <v>21.390937829293989</v>
      </c>
      <c r="J3" s="32">
        <f t="shared" ref="J3:J13" si="5">((365-(G3*O3))*100)/365</f>
        <v>78.609062170706011</v>
      </c>
      <c r="K3" s="11">
        <f>Hauptstelle!$K$14</f>
        <v>7</v>
      </c>
      <c r="L3" s="33">
        <f t="shared" ref="L3:L13" si="6">100-(K3/C3*100)</f>
        <v>86.538461538461533</v>
      </c>
      <c r="N3" s="4">
        <f>Hauptstelle!$B$14*E3</f>
        <v>4060</v>
      </c>
      <c r="O3" s="4">
        <f>Hauptstelle!$B$14</f>
        <v>28</v>
      </c>
    </row>
    <row r="4" spans="1:15" x14ac:dyDescent="0.15">
      <c r="B4" s="9" t="s">
        <v>12</v>
      </c>
      <c r="C4" s="11">
        <f>Zweigstelle_1!$C$13</f>
        <v>0</v>
      </c>
      <c r="D4" s="4">
        <f t="shared" si="0"/>
        <v>0</v>
      </c>
      <c r="E4" s="11">
        <f>Zweigstelle_1!$E$13</f>
        <v>0</v>
      </c>
      <c r="F4" s="39">
        <f t="shared" si="1"/>
        <v>0</v>
      </c>
      <c r="G4" s="31" t="e">
        <f t="shared" si="2"/>
        <v>#DIV/0!</v>
      </c>
      <c r="H4" s="24" t="e">
        <f t="shared" si="3"/>
        <v>#DIV/0!</v>
      </c>
      <c r="I4" s="32" t="e">
        <f t="shared" si="4"/>
        <v>#DIV/0!</v>
      </c>
      <c r="J4" s="32" t="e">
        <f t="shared" si="5"/>
        <v>#DIV/0!</v>
      </c>
      <c r="K4" s="11">
        <f>Zweigstelle_1!$K$13</f>
        <v>0</v>
      </c>
      <c r="L4" s="33" t="e">
        <f t="shared" si="6"/>
        <v>#DIV/0!</v>
      </c>
      <c r="N4" s="4">
        <f>Zweigstelle_1!$B$13*E4</f>
        <v>0</v>
      </c>
      <c r="O4" s="4">
        <f>Zweigstelle_1!$B$13</f>
        <v>28</v>
      </c>
    </row>
    <row r="5" spans="1:15" x14ac:dyDescent="0.15">
      <c r="B5" s="9" t="s">
        <v>13</v>
      </c>
      <c r="C5" s="11">
        <f>Zweigstelle_2!$C$13</f>
        <v>120</v>
      </c>
      <c r="D5" s="4">
        <f t="shared" si="0"/>
        <v>69.767441860465112</v>
      </c>
      <c r="E5" s="11">
        <f>Zweigstelle_2!$E$13</f>
        <v>493</v>
      </c>
      <c r="F5" s="39">
        <f t="shared" si="1"/>
        <v>77.272727272727266</v>
      </c>
      <c r="G5" s="31">
        <f t="shared" si="2"/>
        <v>4.1083333333333334</v>
      </c>
      <c r="H5" s="24">
        <f t="shared" si="3"/>
        <v>1.1075757575757574</v>
      </c>
      <c r="I5" s="32">
        <f t="shared" si="4"/>
        <v>31.515981735159812</v>
      </c>
      <c r="J5" s="32">
        <f t="shared" si="5"/>
        <v>68.484018264840188</v>
      </c>
      <c r="K5" s="11">
        <f>Zweigstelle_2!$K$13</f>
        <v>19</v>
      </c>
      <c r="L5" s="33">
        <f t="shared" si="6"/>
        <v>84.166666666666671</v>
      </c>
      <c r="N5" s="4">
        <f>Zweigstelle_2!$B$13*E5</f>
        <v>13804</v>
      </c>
      <c r="O5" s="4">
        <f>Zweigstelle_2!$B$13</f>
        <v>28</v>
      </c>
    </row>
    <row r="6" spans="1:15" x14ac:dyDescent="0.15">
      <c r="B6" s="9" t="s">
        <v>14</v>
      </c>
      <c r="C6" s="11">
        <f>Zweigstelle_3!$C$13</f>
        <v>0</v>
      </c>
      <c r="D6" s="4">
        <f t="shared" si="0"/>
        <v>0</v>
      </c>
      <c r="E6" s="11">
        <f>Zweigstelle_3!$E$13</f>
        <v>0</v>
      </c>
      <c r="F6" s="39">
        <f t="shared" si="1"/>
        <v>0</v>
      </c>
      <c r="G6" s="31" t="e">
        <f t="shared" si="2"/>
        <v>#DIV/0!</v>
      </c>
      <c r="H6" s="24" t="e">
        <f t="shared" si="3"/>
        <v>#DIV/0!</v>
      </c>
      <c r="I6" s="32" t="e">
        <f t="shared" si="4"/>
        <v>#DIV/0!</v>
      </c>
      <c r="J6" s="32" t="e">
        <f t="shared" si="5"/>
        <v>#DIV/0!</v>
      </c>
      <c r="K6" s="11">
        <f>Zweigstelle_3!$K$13</f>
        <v>0</v>
      </c>
      <c r="L6" s="33" t="e">
        <f t="shared" si="6"/>
        <v>#DIV/0!</v>
      </c>
      <c r="N6" s="4">
        <f>Zweigstelle_3!$B$13*E6</f>
        <v>0</v>
      </c>
      <c r="O6" s="4">
        <f>Zweigstelle_3!$B$13</f>
        <v>28</v>
      </c>
    </row>
    <row r="7" spans="1:15" x14ac:dyDescent="0.15">
      <c r="B7" s="9" t="s">
        <v>15</v>
      </c>
      <c r="C7" s="11">
        <f>Zweigstelle_4!$C$13</f>
        <v>0</v>
      </c>
      <c r="D7" s="4">
        <f t="shared" si="0"/>
        <v>0</v>
      </c>
      <c r="E7" s="11">
        <f>Zweigstelle_4!$E$13</f>
        <v>0</v>
      </c>
      <c r="F7" s="39">
        <f t="shared" si="1"/>
        <v>0</v>
      </c>
      <c r="G7" s="31" t="e">
        <f t="shared" si="2"/>
        <v>#DIV/0!</v>
      </c>
      <c r="H7" s="24" t="e">
        <f t="shared" si="3"/>
        <v>#DIV/0!</v>
      </c>
      <c r="I7" s="32" t="e">
        <f t="shared" si="4"/>
        <v>#DIV/0!</v>
      </c>
      <c r="J7" s="32" t="e">
        <f t="shared" si="5"/>
        <v>#DIV/0!</v>
      </c>
      <c r="K7" s="11">
        <f>Zweigstelle_4!$K$13</f>
        <v>0</v>
      </c>
      <c r="L7" s="33" t="e">
        <f t="shared" si="6"/>
        <v>#DIV/0!</v>
      </c>
      <c r="N7" s="4">
        <f>Zweigstelle_4!$B$13*E7</f>
        <v>0</v>
      </c>
      <c r="O7" s="4">
        <f>Zweigstelle_4!$B$13</f>
        <v>28</v>
      </c>
    </row>
    <row r="8" spans="1:15" x14ac:dyDescent="0.15">
      <c r="B8" s="9" t="s">
        <v>16</v>
      </c>
      <c r="C8" s="11">
        <f>Zweigstelle_5!$C$13</f>
        <v>0</v>
      </c>
      <c r="D8" s="4">
        <f t="shared" si="0"/>
        <v>0</v>
      </c>
      <c r="E8" s="11">
        <f>Zweigstelle_5!$E$13</f>
        <v>0</v>
      </c>
      <c r="F8" s="39">
        <f t="shared" si="1"/>
        <v>0</v>
      </c>
      <c r="G8" s="31" t="e">
        <f t="shared" si="2"/>
        <v>#DIV/0!</v>
      </c>
      <c r="H8" s="24" t="e">
        <f t="shared" si="3"/>
        <v>#DIV/0!</v>
      </c>
      <c r="I8" s="32" t="e">
        <f t="shared" si="4"/>
        <v>#DIV/0!</v>
      </c>
      <c r="J8" s="32" t="e">
        <f t="shared" si="5"/>
        <v>#DIV/0!</v>
      </c>
      <c r="K8" s="11">
        <f>Zweigstelle_5!$K$13</f>
        <v>0</v>
      </c>
      <c r="L8" s="33" t="e">
        <f t="shared" si="6"/>
        <v>#DIV/0!</v>
      </c>
      <c r="N8" s="4">
        <f>Zweigstelle_5!$B$13*E8</f>
        <v>0</v>
      </c>
      <c r="O8" s="4">
        <f>Zweigstelle_5!$B$13</f>
        <v>28</v>
      </c>
    </row>
    <row r="9" spans="1:15" x14ac:dyDescent="0.15">
      <c r="B9" s="9" t="s">
        <v>17</v>
      </c>
      <c r="C9" s="11">
        <f>Zweigstelle_6!$C$13</f>
        <v>0</v>
      </c>
      <c r="D9" s="4">
        <f t="shared" si="0"/>
        <v>0</v>
      </c>
      <c r="E9" s="11">
        <f>Zweigstelle_6!$E$13</f>
        <v>0</v>
      </c>
      <c r="F9" s="39">
        <f t="shared" si="1"/>
        <v>0</v>
      </c>
      <c r="G9" s="31" t="e">
        <f t="shared" si="2"/>
        <v>#DIV/0!</v>
      </c>
      <c r="H9" s="24" t="e">
        <f t="shared" si="3"/>
        <v>#DIV/0!</v>
      </c>
      <c r="I9" s="32" t="e">
        <f t="shared" si="4"/>
        <v>#DIV/0!</v>
      </c>
      <c r="J9" s="32" t="e">
        <f t="shared" si="5"/>
        <v>#DIV/0!</v>
      </c>
      <c r="K9" s="11">
        <f>Zweigstelle_6!$K$13</f>
        <v>0</v>
      </c>
      <c r="L9" s="33" t="e">
        <f t="shared" si="6"/>
        <v>#DIV/0!</v>
      </c>
      <c r="N9" s="4">
        <f>Zweigstelle_6!$B$13*E9</f>
        <v>0</v>
      </c>
      <c r="O9" s="4">
        <f>Zweigstelle_6!$B$13</f>
        <v>28</v>
      </c>
    </row>
    <row r="10" spans="1:15" x14ac:dyDescent="0.15">
      <c r="B10" s="9" t="s">
        <v>18</v>
      </c>
      <c r="C10" s="11">
        <f>Zweigstelle_7!$C$13</f>
        <v>0</v>
      </c>
      <c r="D10" s="4">
        <f t="shared" si="0"/>
        <v>0</v>
      </c>
      <c r="E10" s="11">
        <f>Zweigstelle_7!$E$13</f>
        <v>0</v>
      </c>
      <c r="F10" s="39">
        <f t="shared" si="1"/>
        <v>0</v>
      </c>
      <c r="G10" s="31" t="e">
        <f t="shared" si="2"/>
        <v>#DIV/0!</v>
      </c>
      <c r="H10" s="24" t="e">
        <f t="shared" si="3"/>
        <v>#DIV/0!</v>
      </c>
      <c r="I10" s="32" t="e">
        <f t="shared" si="4"/>
        <v>#DIV/0!</v>
      </c>
      <c r="J10" s="32" t="e">
        <f t="shared" si="5"/>
        <v>#DIV/0!</v>
      </c>
      <c r="K10" s="11">
        <f>Zweigstelle_7!$K$13</f>
        <v>0</v>
      </c>
      <c r="L10" s="33" t="e">
        <f t="shared" si="6"/>
        <v>#DIV/0!</v>
      </c>
      <c r="N10" s="4">
        <f>Zweigstelle_7!$B$13*E10</f>
        <v>0</v>
      </c>
      <c r="O10" s="4">
        <f>Zweigstelle_7!$B$13</f>
        <v>28</v>
      </c>
    </row>
    <row r="11" spans="1:15" x14ac:dyDescent="0.15">
      <c r="B11" s="9" t="s">
        <v>19</v>
      </c>
      <c r="C11" s="11">
        <f>Zweigstelle_8!$C$13</f>
        <v>0</v>
      </c>
      <c r="D11" s="4">
        <f t="shared" si="0"/>
        <v>0</v>
      </c>
      <c r="E11" s="11">
        <f>Zweigstelle_8!$E$13</f>
        <v>0</v>
      </c>
      <c r="F11" s="39">
        <f t="shared" si="1"/>
        <v>0</v>
      </c>
      <c r="G11" s="31" t="e">
        <f t="shared" si="2"/>
        <v>#DIV/0!</v>
      </c>
      <c r="H11" s="24" t="e">
        <f t="shared" si="3"/>
        <v>#DIV/0!</v>
      </c>
      <c r="I11" s="32" t="e">
        <f t="shared" si="4"/>
        <v>#DIV/0!</v>
      </c>
      <c r="J11" s="32" t="e">
        <f t="shared" si="5"/>
        <v>#DIV/0!</v>
      </c>
      <c r="K11" s="11">
        <f>Zweigstelle_8!$K$13</f>
        <v>0</v>
      </c>
      <c r="L11" s="33" t="e">
        <f t="shared" si="6"/>
        <v>#DIV/0!</v>
      </c>
      <c r="N11" s="4">
        <f>Zweigstelle_8!$B$13*E11</f>
        <v>0</v>
      </c>
      <c r="O11" s="4">
        <f>Zweigstelle_8!$B$13</f>
        <v>28</v>
      </c>
    </row>
    <row r="12" spans="1:15" x14ac:dyDescent="0.15">
      <c r="B12" s="9" t="s">
        <v>20</v>
      </c>
      <c r="C12" s="11">
        <f>Zweigstelle_9!$C$13</f>
        <v>0</v>
      </c>
      <c r="D12" s="4">
        <f t="shared" si="0"/>
        <v>0</v>
      </c>
      <c r="E12" s="11">
        <f>Zweigstelle_9!$E$13</f>
        <v>0</v>
      </c>
      <c r="F12" s="39">
        <f t="shared" si="1"/>
        <v>0</v>
      </c>
      <c r="G12" s="31" t="e">
        <f t="shared" si="2"/>
        <v>#DIV/0!</v>
      </c>
      <c r="H12" s="24" t="e">
        <f t="shared" si="3"/>
        <v>#DIV/0!</v>
      </c>
      <c r="I12" s="32" t="e">
        <f t="shared" si="4"/>
        <v>#DIV/0!</v>
      </c>
      <c r="J12" s="32" t="e">
        <f t="shared" si="5"/>
        <v>#DIV/0!</v>
      </c>
      <c r="K12" s="11">
        <f>Zweigstelle_9!$K$13</f>
        <v>0</v>
      </c>
      <c r="L12" s="33" t="e">
        <f t="shared" si="6"/>
        <v>#DIV/0!</v>
      </c>
      <c r="N12" s="4">
        <f>Zweigstelle_9!$B$13*E12</f>
        <v>0</v>
      </c>
      <c r="O12" s="4">
        <f>Zweigstelle_9!$B$13</f>
        <v>28</v>
      </c>
    </row>
    <row r="13" spans="1:15" x14ac:dyDescent="0.15">
      <c r="B13" s="9" t="s">
        <v>9</v>
      </c>
      <c r="C13" s="11">
        <f>SUM(C3:C12)</f>
        <v>172</v>
      </c>
      <c r="D13" s="4"/>
      <c r="E13" s="11">
        <f>SUM(E3:E12)</f>
        <v>638</v>
      </c>
      <c r="F13" s="39"/>
      <c r="G13" s="31">
        <f>E13/C13</f>
        <v>3.7093023255813953</v>
      </c>
      <c r="H13" s="24"/>
      <c r="I13" s="32">
        <f>100-(((365-(G13*O3))*100)/365)</f>
        <v>28.454921949665504</v>
      </c>
      <c r="J13" s="32">
        <f t="shared" si="5"/>
        <v>71.545078050334496</v>
      </c>
      <c r="K13" s="11">
        <f>SUM(K3:K12)</f>
        <v>26</v>
      </c>
      <c r="L13" s="33">
        <f t="shared" si="6"/>
        <v>84.883720930232556</v>
      </c>
      <c r="N13" s="4">
        <f>SUM(N3:N12)</f>
        <v>17864</v>
      </c>
      <c r="O13" s="9">
        <f>IF(E13=0,(SUM(O3:O12))/10,N13/E13)</f>
        <v>28</v>
      </c>
    </row>
    <row r="14" spans="1:15" x14ac:dyDescent="0.15">
      <c r="D14" s="4"/>
      <c r="E14" s="11"/>
      <c r="F14" s="39"/>
      <c r="G14" s="31"/>
      <c r="H14" s="24"/>
      <c r="I14" s="32"/>
      <c r="J14" s="32"/>
      <c r="K14" s="11"/>
      <c r="L14" s="33"/>
    </row>
    <row r="15" spans="1:15" x14ac:dyDescent="0.15">
      <c r="D15" s="4"/>
      <c r="E15" s="11"/>
      <c r="F15" s="39"/>
      <c r="G15" s="31"/>
      <c r="H15" s="24"/>
      <c r="I15" s="32"/>
      <c r="J15" s="32"/>
      <c r="K15" s="11"/>
      <c r="L15" s="33"/>
    </row>
    <row r="16" spans="1:15" x14ac:dyDescent="0.15">
      <c r="D16" s="4"/>
      <c r="E16" s="11"/>
      <c r="F16" s="39"/>
      <c r="G16" s="31"/>
      <c r="H16" s="24"/>
      <c r="I16" s="32"/>
      <c r="J16" s="32"/>
      <c r="K16" s="11"/>
      <c r="L16" s="33"/>
    </row>
    <row r="17" spans="4:12" x14ac:dyDescent="0.15">
      <c r="D17" s="4"/>
      <c r="E17" s="11"/>
      <c r="F17" s="39"/>
      <c r="G17" s="31"/>
      <c r="H17" s="24"/>
      <c r="I17" s="32"/>
      <c r="J17" s="32"/>
      <c r="K17" s="11"/>
      <c r="L17" s="33"/>
    </row>
    <row r="18" spans="4:12" x14ac:dyDescent="0.15">
      <c r="D18" s="4"/>
      <c r="E18" s="11"/>
      <c r="F18" s="39"/>
      <c r="G18" s="31"/>
      <c r="H18" s="24"/>
      <c r="I18" s="32"/>
      <c r="J18" s="32"/>
      <c r="K18" s="11"/>
      <c r="L18" s="33"/>
    </row>
    <row r="19" spans="4:12" x14ac:dyDescent="0.15">
      <c r="D19" s="4"/>
      <c r="E19" s="11"/>
      <c r="F19" s="39"/>
      <c r="G19" s="31"/>
      <c r="H19" s="24"/>
      <c r="I19" s="32"/>
      <c r="J19" s="32"/>
      <c r="K19" s="11"/>
      <c r="L19" s="33"/>
    </row>
    <row r="20" spans="4:12" x14ac:dyDescent="0.15">
      <c r="D20" s="4"/>
      <c r="E20" s="11"/>
      <c r="F20" s="39"/>
      <c r="G20" s="31"/>
      <c r="H20" s="24"/>
      <c r="I20" s="32"/>
      <c r="J20" s="32"/>
      <c r="K20" s="11"/>
      <c r="L20" s="33"/>
    </row>
    <row r="21" spans="4:12" x14ac:dyDescent="0.15">
      <c r="D21" s="4"/>
      <c r="E21" s="11"/>
      <c r="F21" s="39"/>
      <c r="G21" s="31"/>
      <c r="H21" s="24"/>
      <c r="I21" s="32"/>
      <c r="J21" s="32"/>
      <c r="K21" s="11"/>
      <c r="L21" s="33"/>
    </row>
    <row r="22" spans="4:12" x14ac:dyDescent="0.15">
      <c r="D22" s="4"/>
      <c r="E22" s="11"/>
      <c r="F22" s="39"/>
      <c r="G22" s="31"/>
      <c r="H22" s="24"/>
      <c r="I22" s="32"/>
      <c r="J22" s="32"/>
      <c r="K22" s="11"/>
      <c r="L22" s="33"/>
    </row>
    <row r="23" spans="4:12" x14ac:dyDescent="0.15">
      <c r="D23" s="4"/>
      <c r="E23" s="11"/>
      <c r="F23" s="39"/>
      <c r="G23" s="31"/>
      <c r="H23" s="24"/>
      <c r="I23" s="32"/>
      <c r="J23" s="32"/>
      <c r="K23" s="11"/>
      <c r="L23" s="33"/>
    </row>
    <row r="24" spans="4:12" x14ac:dyDescent="0.15">
      <c r="D24" s="4"/>
      <c r="E24" s="11"/>
      <c r="F24" s="39"/>
      <c r="G24" s="31"/>
      <c r="H24" s="24"/>
      <c r="I24" s="32"/>
      <c r="J24" s="32"/>
      <c r="K24" s="11"/>
      <c r="L24" s="33"/>
    </row>
    <row r="25" spans="4:12" x14ac:dyDescent="0.15">
      <c r="D25" s="4"/>
      <c r="E25" s="11"/>
      <c r="F25" s="39"/>
      <c r="G25" s="31"/>
      <c r="H25" s="24"/>
      <c r="I25" s="32"/>
      <c r="J25" s="32"/>
      <c r="K25" s="11"/>
      <c r="L25" s="33"/>
    </row>
    <row r="26" spans="4:12" x14ac:dyDescent="0.15">
      <c r="D26" s="4"/>
    </row>
    <row r="27" spans="4:12" x14ac:dyDescent="0.15">
      <c r="D27" s="4"/>
    </row>
    <row r="28" spans="4:12" x14ac:dyDescent="0.15">
      <c r="D28" s="4"/>
    </row>
    <row r="29" spans="4:12" x14ac:dyDescent="0.15">
      <c r="D29" s="4"/>
    </row>
    <row r="30" spans="4:12" x14ac:dyDescent="0.15">
      <c r="D30" s="4"/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topLeftCell="H1" workbookViewId="0">
      <selection activeCell="I1" sqref="I1:J13"/>
    </sheetView>
  </sheetViews>
  <sheetFormatPr baseColWidth="10" defaultColWidth="11.5" defaultRowHeight="11" x14ac:dyDescent="0.15"/>
  <cols>
    <col min="1" max="1" width="2.6640625" style="9" customWidth="1"/>
    <col min="2" max="2" width="17.5" style="9" bestFit="1" customWidth="1"/>
    <col min="3" max="3" width="6.6640625" style="11" bestFit="1" customWidth="1"/>
    <col min="4" max="4" width="11.1640625" style="9" bestFit="1" customWidth="1"/>
    <col min="5" max="5" width="7.83203125" style="6" bestFit="1" customWidth="1"/>
    <col min="6" max="6" width="9.6640625" style="9" bestFit="1" customWidth="1"/>
    <col min="7" max="7" width="6.1640625" style="9" bestFit="1" customWidth="1"/>
    <col min="8" max="8" width="7" style="10" bestFit="1" customWidth="1"/>
    <col min="9" max="9" width="8.33203125" style="9" bestFit="1" customWidth="1"/>
    <col min="10" max="10" width="12.33203125" style="9" bestFit="1" customWidth="1"/>
    <col min="11" max="11" width="7.1640625" style="9" bestFit="1" customWidth="1"/>
    <col min="12" max="12" width="12.6640625" style="9" bestFit="1" customWidth="1"/>
    <col min="13" max="16384" width="11.5" style="9"/>
  </cols>
  <sheetData>
    <row r="1" spans="1:15" x14ac:dyDescent="0.15">
      <c r="A1" s="38"/>
      <c r="B1" s="38" t="s">
        <v>53</v>
      </c>
    </row>
    <row r="2" spans="1:15" x14ac:dyDescent="0.15">
      <c r="B2" s="9" t="s">
        <v>10</v>
      </c>
      <c r="C2" s="11" t="s">
        <v>42</v>
      </c>
      <c r="D2" s="9" t="s">
        <v>85</v>
      </c>
      <c r="E2" s="11" t="s">
        <v>11</v>
      </c>
      <c r="F2" s="11" t="s">
        <v>86</v>
      </c>
      <c r="G2" s="20" t="s">
        <v>74</v>
      </c>
      <c r="H2" s="11" t="s">
        <v>75</v>
      </c>
      <c r="I2" s="11" t="s">
        <v>77</v>
      </c>
      <c r="J2" s="29" t="s">
        <v>76</v>
      </c>
      <c r="K2" s="11" t="s">
        <v>79</v>
      </c>
      <c r="L2" s="11" t="s">
        <v>78</v>
      </c>
      <c r="N2" s="4" t="s">
        <v>94</v>
      </c>
      <c r="O2" s="46" t="s">
        <v>95</v>
      </c>
    </row>
    <row r="3" spans="1:15" x14ac:dyDescent="0.15">
      <c r="B3" s="9" t="s">
        <v>45</v>
      </c>
      <c r="C3" s="11">
        <f>Hauptstelle!$C$15</f>
        <v>134</v>
      </c>
      <c r="D3" s="4">
        <f t="shared" ref="D3:D12" si="0">C3/$C$13*100</f>
        <v>43.790849673202615</v>
      </c>
      <c r="E3" s="11">
        <f>Hauptstelle!$E$15</f>
        <v>356</v>
      </c>
      <c r="F3" s="39">
        <f t="shared" ref="F3:F12" si="1">E3/$E$13*100</f>
        <v>38.115631691648822</v>
      </c>
      <c r="G3" s="31">
        <f t="shared" ref="G3:G12" si="2">E3/C3</f>
        <v>2.6567164179104479</v>
      </c>
      <c r="H3" s="24">
        <f t="shared" ref="H3:H12" si="3">F3/D3</f>
        <v>0.87040173863018955</v>
      </c>
      <c r="I3" s="32">
        <f t="shared" ref="I3:I12" si="4">100-(((365-(G3*O3))*100)/365)</f>
        <v>20.380290329176034</v>
      </c>
      <c r="J3" s="32">
        <f t="shared" ref="J3:J13" si="5">((365-(G3*O3))*100)/365</f>
        <v>79.619709670823966</v>
      </c>
      <c r="K3" s="11">
        <f>Hauptstelle!$K$15</f>
        <v>53</v>
      </c>
      <c r="L3" s="33">
        <f t="shared" ref="L3:L13" si="6">100-(K3/C3*100)</f>
        <v>60.447761194029852</v>
      </c>
      <c r="N3" s="4">
        <f>Hauptstelle!$B$15*E3</f>
        <v>9968</v>
      </c>
      <c r="O3" s="4">
        <f>Hauptstelle!$B$15</f>
        <v>28</v>
      </c>
    </row>
    <row r="4" spans="1:15" x14ac:dyDescent="0.15">
      <c r="B4" s="9" t="s">
        <v>12</v>
      </c>
      <c r="C4" s="11">
        <f>Zweigstelle_1!$C$14</f>
        <v>0</v>
      </c>
      <c r="D4" s="4">
        <f t="shared" si="0"/>
        <v>0</v>
      </c>
      <c r="E4" s="11">
        <f>Zweigstelle_1!$E$14</f>
        <v>0</v>
      </c>
      <c r="F4" s="39">
        <f t="shared" si="1"/>
        <v>0</v>
      </c>
      <c r="G4" s="31" t="e">
        <f t="shared" si="2"/>
        <v>#DIV/0!</v>
      </c>
      <c r="H4" s="24" t="e">
        <f t="shared" si="3"/>
        <v>#DIV/0!</v>
      </c>
      <c r="I4" s="32" t="e">
        <f t="shared" si="4"/>
        <v>#DIV/0!</v>
      </c>
      <c r="J4" s="32" t="e">
        <f t="shared" si="5"/>
        <v>#DIV/0!</v>
      </c>
      <c r="K4" s="11">
        <f>Zweigstelle_1!$K$14</f>
        <v>0</v>
      </c>
      <c r="L4" s="33" t="e">
        <f t="shared" si="6"/>
        <v>#DIV/0!</v>
      </c>
      <c r="N4" s="4">
        <f>Zweigstelle_1!$B$14*E4</f>
        <v>0</v>
      </c>
      <c r="O4" s="4">
        <f>Zweigstelle_1!$B$14</f>
        <v>28</v>
      </c>
    </row>
    <row r="5" spans="1:15" x14ac:dyDescent="0.15">
      <c r="B5" s="9" t="s">
        <v>13</v>
      </c>
      <c r="C5" s="11">
        <f>Zweigstelle_2!$C$14</f>
        <v>0</v>
      </c>
      <c r="D5" s="4">
        <f t="shared" si="0"/>
        <v>0</v>
      </c>
      <c r="E5" s="11">
        <f>Zweigstelle_2!$E$14</f>
        <v>0</v>
      </c>
      <c r="F5" s="39">
        <f t="shared" si="1"/>
        <v>0</v>
      </c>
      <c r="G5" s="31" t="e">
        <f t="shared" si="2"/>
        <v>#DIV/0!</v>
      </c>
      <c r="H5" s="24" t="e">
        <f t="shared" si="3"/>
        <v>#DIV/0!</v>
      </c>
      <c r="I5" s="32" t="e">
        <f t="shared" si="4"/>
        <v>#DIV/0!</v>
      </c>
      <c r="J5" s="32" t="e">
        <f t="shared" si="5"/>
        <v>#DIV/0!</v>
      </c>
      <c r="K5" s="11">
        <f>Zweigstelle_2!$K$14</f>
        <v>0</v>
      </c>
      <c r="L5" s="33" t="e">
        <f t="shared" si="6"/>
        <v>#DIV/0!</v>
      </c>
      <c r="N5" s="4">
        <f>Zweigstelle_2!$B$14*E5</f>
        <v>0</v>
      </c>
      <c r="O5" s="4">
        <f>Zweigstelle_2!$B$14</f>
        <v>28</v>
      </c>
    </row>
    <row r="6" spans="1:15" x14ac:dyDescent="0.15">
      <c r="B6" s="9" t="s">
        <v>14</v>
      </c>
      <c r="C6" s="11">
        <f>Zweigstelle_3!$C$14</f>
        <v>0</v>
      </c>
      <c r="D6" s="4">
        <f t="shared" si="0"/>
        <v>0</v>
      </c>
      <c r="E6" s="11">
        <f>Zweigstelle_3!$E$14</f>
        <v>0</v>
      </c>
      <c r="F6" s="39">
        <f t="shared" si="1"/>
        <v>0</v>
      </c>
      <c r="G6" s="31" t="e">
        <f t="shared" si="2"/>
        <v>#DIV/0!</v>
      </c>
      <c r="H6" s="24" t="e">
        <f t="shared" si="3"/>
        <v>#DIV/0!</v>
      </c>
      <c r="I6" s="32" t="e">
        <f t="shared" si="4"/>
        <v>#DIV/0!</v>
      </c>
      <c r="J6" s="32" t="e">
        <f t="shared" si="5"/>
        <v>#DIV/0!</v>
      </c>
      <c r="K6" s="11">
        <f>Zweigstelle_3!$K$14</f>
        <v>0</v>
      </c>
      <c r="L6" s="33" t="e">
        <f t="shared" si="6"/>
        <v>#DIV/0!</v>
      </c>
      <c r="N6" s="4">
        <f>Zweigstelle_3!$B$14*E6</f>
        <v>0</v>
      </c>
      <c r="O6" s="4">
        <f>Zweigstelle_3!$B$14</f>
        <v>28</v>
      </c>
    </row>
    <row r="7" spans="1:15" x14ac:dyDescent="0.15">
      <c r="B7" s="9" t="s">
        <v>15</v>
      </c>
      <c r="C7" s="11">
        <f>Zweigstelle_4!$C$14</f>
        <v>0</v>
      </c>
      <c r="D7" s="4">
        <f t="shared" si="0"/>
        <v>0</v>
      </c>
      <c r="E7" s="11">
        <f>Zweigstelle_4!$E$14</f>
        <v>0</v>
      </c>
      <c r="F7" s="39">
        <f t="shared" si="1"/>
        <v>0</v>
      </c>
      <c r="G7" s="31" t="e">
        <f t="shared" si="2"/>
        <v>#DIV/0!</v>
      </c>
      <c r="H7" s="24" t="e">
        <f t="shared" si="3"/>
        <v>#DIV/0!</v>
      </c>
      <c r="I7" s="32" t="e">
        <f t="shared" si="4"/>
        <v>#DIV/0!</v>
      </c>
      <c r="J7" s="32" t="e">
        <f t="shared" si="5"/>
        <v>#DIV/0!</v>
      </c>
      <c r="K7" s="11">
        <f>Zweigstelle_4!$K$14</f>
        <v>0</v>
      </c>
      <c r="L7" s="33" t="e">
        <f t="shared" si="6"/>
        <v>#DIV/0!</v>
      </c>
      <c r="N7" s="4">
        <f>Zweigstelle_4!$B$14*E7</f>
        <v>0</v>
      </c>
      <c r="O7" s="4">
        <f>Zweigstelle_4!$B$14</f>
        <v>28</v>
      </c>
    </row>
    <row r="8" spans="1:15" x14ac:dyDescent="0.15">
      <c r="B8" s="9" t="s">
        <v>16</v>
      </c>
      <c r="C8" s="11">
        <f>Zweigstelle_5!$C$14</f>
        <v>172</v>
      </c>
      <c r="D8" s="4">
        <f t="shared" si="0"/>
        <v>56.209150326797385</v>
      </c>
      <c r="E8" s="11">
        <f>Zweigstelle_5!$E$14</f>
        <v>578</v>
      </c>
      <c r="F8" s="39">
        <f t="shared" si="1"/>
        <v>61.884368308351178</v>
      </c>
      <c r="G8" s="31">
        <f t="shared" si="2"/>
        <v>3.36046511627907</v>
      </c>
      <c r="H8" s="24">
        <f t="shared" si="3"/>
        <v>1.1009660873462477</v>
      </c>
      <c r="I8" s="32">
        <f t="shared" si="4"/>
        <v>25.778910481044917</v>
      </c>
      <c r="J8" s="32">
        <f t="shared" si="5"/>
        <v>74.221089518955083</v>
      </c>
      <c r="K8" s="11">
        <f>Zweigstelle_5!$K$14</f>
        <v>13</v>
      </c>
      <c r="L8" s="33">
        <f t="shared" si="6"/>
        <v>92.441860465116278</v>
      </c>
      <c r="N8" s="4">
        <f>Zweigstelle_5!$B$14*E8</f>
        <v>16184</v>
      </c>
      <c r="O8" s="4">
        <f>Zweigstelle_5!$B$14</f>
        <v>28</v>
      </c>
    </row>
    <row r="9" spans="1:15" x14ac:dyDescent="0.15">
      <c r="B9" s="9" t="s">
        <v>17</v>
      </c>
      <c r="C9" s="11">
        <f>Zweigstelle_6!$C$14</f>
        <v>0</v>
      </c>
      <c r="D9" s="4">
        <f t="shared" si="0"/>
        <v>0</v>
      </c>
      <c r="E9" s="11">
        <f>Zweigstelle_6!$E$14</f>
        <v>0</v>
      </c>
      <c r="F9" s="39">
        <f t="shared" si="1"/>
        <v>0</v>
      </c>
      <c r="G9" s="31" t="e">
        <f t="shared" si="2"/>
        <v>#DIV/0!</v>
      </c>
      <c r="H9" s="24" t="e">
        <f t="shared" si="3"/>
        <v>#DIV/0!</v>
      </c>
      <c r="I9" s="32" t="e">
        <f t="shared" si="4"/>
        <v>#DIV/0!</v>
      </c>
      <c r="J9" s="32" t="e">
        <f t="shared" si="5"/>
        <v>#DIV/0!</v>
      </c>
      <c r="K9" s="11">
        <f>Zweigstelle_6!$K$14</f>
        <v>0</v>
      </c>
      <c r="L9" s="33" t="e">
        <f t="shared" si="6"/>
        <v>#DIV/0!</v>
      </c>
      <c r="N9" s="4">
        <f>Zweigstelle_6!$B$14*E9</f>
        <v>0</v>
      </c>
      <c r="O9" s="4">
        <f>Zweigstelle_6!$B$14</f>
        <v>28</v>
      </c>
    </row>
    <row r="10" spans="1:15" x14ac:dyDescent="0.15">
      <c r="B10" s="9" t="s">
        <v>18</v>
      </c>
      <c r="C10" s="11">
        <f>Zweigstelle_7!$C$14</f>
        <v>0</v>
      </c>
      <c r="D10" s="4">
        <f t="shared" si="0"/>
        <v>0</v>
      </c>
      <c r="E10" s="11">
        <f>Zweigstelle_7!$E$14</f>
        <v>0</v>
      </c>
      <c r="F10" s="39">
        <f t="shared" si="1"/>
        <v>0</v>
      </c>
      <c r="G10" s="31" t="e">
        <f t="shared" si="2"/>
        <v>#DIV/0!</v>
      </c>
      <c r="H10" s="24" t="e">
        <f t="shared" si="3"/>
        <v>#DIV/0!</v>
      </c>
      <c r="I10" s="32" t="e">
        <f t="shared" si="4"/>
        <v>#DIV/0!</v>
      </c>
      <c r="J10" s="32" t="e">
        <f t="shared" si="5"/>
        <v>#DIV/0!</v>
      </c>
      <c r="K10" s="11">
        <f>Zweigstelle_7!$K$14</f>
        <v>0</v>
      </c>
      <c r="L10" s="33" t="e">
        <f t="shared" si="6"/>
        <v>#DIV/0!</v>
      </c>
      <c r="N10" s="4">
        <f>Zweigstelle_7!$B$14*E10</f>
        <v>0</v>
      </c>
      <c r="O10" s="4">
        <f>Zweigstelle_7!$B$14</f>
        <v>28</v>
      </c>
    </row>
    <row r="11" spans="1:15" x14ac:dyDescent="0.15">
      <c r="B11" s="9" t="s">
        <v>19</v>
      </c>
      <c r="C11" s="11">
        <f>Zweigstelle_8!$C$14</f>
        <v>0</v>
      </c>
      <c r="D11" s="4">
        <f t="shared" si="0"/>
        <v>0</v>
      </c>
      <c r="E11" s="11">
        <f>Zweigstelle_8!$E$14</f>
        <v>0</v>
      </c>
      <c r="F11" s="39">
        <f t="shared" si="1"/>
        <v>0</v>
      </c>
      <c r="G11" s="31" t="e">
        <f t="shared" si="2"/>
        <v>#DIV/0!</v>
      </c>
      <c r="H11" s="24" t="e">
        <f t="shared" si="3"/>
        <v>#DIV/0!</v>
      </c>
      <c r="I11" s="32" t="e">
        <f t="shared" si="4"/>
        <v>#DIV/0!</v>
      </c>
      <c r="J11" s="32" t="e">
        <f t="shared" si="5"/>
        <v>#DIV/0!</v>
      </c>
      <c r="K11" s="11">
        <f>Zweigstelle_8!$K$14</f>
        <v>0</v>
      </c>
      <c r="L11" s="33" t="e">
        <f t="shared" si="6"/>
        <v>#DIV/0!</v>
      </c>
      <c r="N11" s="4">
        <f>Zweigstelle_8!$B$14*E11</f>
        <v>0</v>
      </c>
      <c r="O11" s="4">
        <f>Zweigstelle_8!$B$14</f>
        <v>28</v>
      </c>
    </row>
    <row r="12" spans="1:15" x14ac:dyDescent="0.15">
      <c r="B12" s="9" t="s">
        <v>20</v>
      </c>
      <c r="C12" s="11">
        <f>Zweigstelle_9!$C$14</f>
        <v>0</v>
      </c>
      <c r="D12" s="4">
        <f t="shared" si="0"/>
        <v>0</v>
      </c>
      <c r="E12" s="11">
        <f>Zweigstelle_9!$E$14</f>
        <v>0</v>
      </c>
      <c r="F12" s="39">
        <f t="shared" si="1"/>
        <v>0</v>
      </c>
      <c r="G12" s="31" t="e">
        <f t="shared" si="2"/>
        <v>#DIV/0!</v>
      </c>
      <c r="H12" s="24" t="e">
        <f t="shared" si="3"/>
        <v>#DIV/0!</v>
      </c>
      <c r="I12" s="32" t="e">
        <f t="shared" si="4"/>
        <v>#DIV/0!</v>
      </c>
      <c r="J12" s="32" t="e">
        <f t="shared" si="5"/>
        <v>#DIV/0!</v>
      </c>
      <c r="K12" s="11">
        <f>Zweigstelle_9!$K$14</f>
        <v>0</v>
      </c>
      <c r="L12" s="33" t="e">
        <f t="shared" si="6"/>
        <v>#DIV/0!</v>
      </c>
      <c r="N12" s="4">
        <f>Zweigstelle_9!$B$14*E12</f>
        <v>0</v>
      </c>
      <c r="O12" s="4">
        <f>Zweigstelle_9!$B$14</f>
        <v>28</v>
      </c>
    </row>
    <row r="13" spans="1:15" x14ac:dyDescent="0.15">
      <c r="B13" s="9" t="s">
        <v>9</v>
      </c>
      <c r="C13" s="11">
        <f>SUM(C3:C12)</f>
        <v>306</v>
      </c>
      <c r="D13" s="4"/>
      <c r="E13" s="11">
        <f>SUM(E3:E12)</f>
        <v>934</v>
      </c>
      <c r="F13" s="39"/>
      <c r="G13" s="31">
        <f>E13/C13</f>
        <v>3.0522875816993462</v>
      </c>
      <c r="H13" s="24"/>
      <c r="I13" s="32">
        <f>100-(((365-(G13*O3))*100)/365)</f>
        <v>23.414808845912788</v>
      </c>
      <c r="J13" s="32">
        <f t="shared" si="5"/>
        <v>76.585191154087212</v>
      </c>
      <c r="K13" s="11">
        <f>SUM(K3:K12)</f>
        <v>66</v>
      </c>
      <c r="L13" s="33">
        <f t="shared" si="6"/>
        <v>78.431372549019613</v>
      </c>
      <c r="N13" s="4">
        <f>SUM(N3:N12)</f>
        <v>26152</v>
      </c>
      <c r="O13" s="9">
        <f>IF(E13=0,(SUM(O3:O12))/10,N13/E13)</f>
        <v>28</v>
      </c>
    </row>
    <row r="14" spans="1:15" x14ac:dyDescent="0.15">
      <c r="D14" s="4"/>
      <c r="E14" s="11"/>
      <c r="F14" s="39"/>
      <c r="G14" s="31"/>
      <c r="H14" s="24"/>
      <c r="I14" s="32"/>
      <c r="J14" s="32"/>
      <c r="K14" s="11"/>
      <c r="L14" s="33"/>
    </row>
    <row r="15" spans="1:15" x14ac:dyDescent="0.15">
      <c r="D15" s="4"/>
      <c r="E15" s="11"/>
      <c r="F15" s="39"/>
      <c r="G15" s="31"/>
      <c r="H15" s="24"/>
      <c r="I15" s="32"/>
      <c r="J15" s="32"/>
      <c r="K15" s="11"/>
      <c r="L15" s="33"/>
    </row>
    <row r="16" spans="1:15" x14ac:dyDescent="0.15">
      <c r="D16" s="4"/>
      <c r="E16" s="11"/>
      <c r="F16" s="39"/>
      <c r="G16" s="31"/>
      <c r="H16" s="24"/>
      <c r="I16" s="32"/>
      <c r="J16" s="32"/>
      <c r="K16" s="11"/>
      <c r="L16" s="33"/>
    </row>
    <row r="17" spans="4:12" x14ac:dyDescent="0.15">
      <c r="D17" s="4"/>
      <c r="E17" s="11"/>
      <c r="F17" s="39"/>
      <c r="G17" s="31"/>
      <c r="H17" s="24"/>
      <c r="I17" s="32"/>
      <c r="J17" s="32"/>
      <c r="K17" s="11"/>
      <c r="L17" s="33"/>
    </row>
    <row r="18" spans="4:12" x14ac:dyDescent="0.15">
      <c r="D18" s="4"/>
      <c r="E18" s="11"/>
      <c r="F18" s="39"/>
      <c r="G18" s="31"/>
      <c r="H18" s="24"/>
      <c r="I18" s="32"/>
      <c r="J18" s="32"/>
      <c r="K18" s="11"/>
      <c r="L18" s="33"/>
    </row>
    <row r="19" spans="4:12" x14ac:dyDescent="0.15">
      <c r="D19" s="4"/>
      <c r="E19" s="11"/>
      <c r="F19" s="39"/>
      <c r="G19" s="31"/>
      <c r="H19" s="24"/>
      <c r="I19" s="32"/>
      <c r="J19" s="32"/>
      <c r="K19" s="11"/>
      <c r="L19" s="33"/>
    </row>
    <row r="20" spans="4:12" x14ac:dyDescent="0.15">
      <c r="D20" s="4"/>
      <c r="E20" s="11"/>
      <c r="F20" s="39"/>
      <c r="G20" s="31"/>
      <c r="H20" s="24"/>
      <c r="I20" s="32"/>
      <c r="J20" s="32"/>
      <c r="K20" s="11"/>
      <c r="L20" s="33"/>
    </row>
    <row r="21" spans="4:12" x14ac:dyDescent="0.15">
      <c r="D21" s="4"/>
      <c r="E21" s="11"/>
      <c r="F21" s="39"/>
      <c r="G21" s="31"/>
      <c r="H21" s="24"/>
      <c r="I21" s="32"/>
      <c r="J21" s="32"/>
      <c r="K21" s="11"/>
      <c r="L21" s="33"/>
    </row>
    <row r="22" spans="4:12" x14ac:dyDescent="0.15">
      <c r="D22" s="4"/>
      <c r="E22" s="11"/>
      <c r="F22" s="39"/>
      <c r="G22" s="31"/>
      <c r="H22" s="24"/>
      <c r="I22" s="32"/>
      <c r="J22" s="32"/>
      <c r="K22" s="11"/>
      <c r="L22" s="33"/>
    </row>
    <row r="23" spans="4:12" x14ac:dyDescent="0.15">
      <c r="D23" s="4"/>
      <c r="E23" s="11"/>
      <c r="F23" s="39"/>
      <c r="G23" s="31"/>
      <c r="H23" s="24"/>
      <c r="I23" s="32"/>
      <c r="J23" s="32"/>
      <c r="K23" s="11"/>
      <c r="L23" s="33"/>
    </row>
    <row r="24" spans="4:12" x14ac:dyDescent="0.15">
      <c r="D24" s="4"/>
      <c r="E24" s="11"/>
      <c r="F24" s="39"/>
      <c r="G24" s="31"/>
      <c r="H24" s="24"/>
      <c r="I24" s="32"/>
      <c r="J24" s="32"/>
      <c r="K24" s="11"/>
      <c r="L24" s="33"/>
    </row>
    <row r="25" spans="4:12" x14ac:dyDescent="0.15">
      <c r="D25" s="4"/>
      <c r="E25" s="11"/>
      <c r="F25" s="39"/>
      <c r="G25" s="31"/>
      <c r="H25" s="24"/>
      <c r="I25" s="32"/>
      <c r="J25" s="32"/>
      <c r="K25" s="11"/>
      <c r="L25" s="33"/>
    </row>
    <row r="26" spans="4:12" x14ac:dyDescent="0.15">
      <c r="D26" s="4"/>
    </row>
    <row r="27" spans="4:12" x14ac:dyDescent="0.15">
      <c r="D27" s="4"/>
    </row>
    <row r="28" spans="4:12" x14ac:dyDescent="0.15">
      <c r="D28" s="4"/>
    </row>
    <row r="29" spans="4:12" x14ac:dyDescent="0.15">
      <c r="D29" s="4"/>
    </row>
    <row r="30" spans="4:12" x14ac:dyDescent="0.15">
      <c r="D30" s="4"/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topLeftCell="E1" workbookViewId="0">
      <selection activeCell="O1" sqref="O1:O65536"/>
    </sheetView>
  </sheetViews>
  <sheetFormatPr baseColWidth="10" defaultColWidth="11.5" defaultRowHeight="11" x14ac:dyDescent="0.15"/>
  <cols>
    <col min="1" max="1" width="2.6640625" style="9" customWidth="1"/>
    <col min="2" max="2" width="17.5" style="9" bestFit="1" customWidth="1"/>
    <col min="3" max="3" width="6.6640625" style="11" bestFit="1" customWidth="1"/>
    <col min="4" max="4" width="11.1640625" style="9" bestFit="1" customWidth="1"/>
    <col min="5" max="5" width="7.83203125" style="6" bestFit="1" customWidth="1"/>
    <col min="6" max="6" width="9.6640625" style="9" bestFit="1" customWidth="1"/>
    <col min="7" max="7" width="6.1640625" style="9" bestFit="1" customWidth="1"/>
    <col min="8" max="8" width="7" style="10" bestFit="1" customWidth="1"/>
    <col min="9" max="9" width="8.33203125" style="9" bestFit="1" customWidth="1"/>
    <col min="10" max="10" width="12.33203125" style="9" bestFit="1" customWidth="1"/>
    <col min="11" max="11" width="7.1640625" style="9" bestFit="1" customWidth="1"/>
    <col min="12" max="12" width="12.6640625" style="9" bestFit="1" customWidth="1"/>
    <col min="13" max="14" width="11.5" style="9"/>
    <col min="15" max="15" width="11.5" style="33"/>
    <col min="16" max="16384" width="11.5" style="9"/>
  </cols>
  <sheetData>
    <row r="1" spans="1:15" x14ac:dyDescent="0.15">
      <c r="A1" s="38"/>
      <c r="B1" s="38" t="s">
        <v>54</v>
      </c>
    </row>
    <row r="2" spans="1:15" x14ac:dyDescent="0.15">
      <c r="B2" s="9" t="s">
        <v>10</v>
      </c>
      <c r="C2" s="11" t="s">
        <v>42</v>
      </c>
      <c r="D2" s="9" t="s">
        <v>85</v>
      </c>
      <c r="E2" s="11" t="s">
        <v>11</v>
      </c>
      <c r="F2" s="11" t="s">
        <v>86</v>
      </c>
      <c r="G2" s="20" t="s">
        <v>74</v>
      </c>
      <c r="H2" s="11" t="s">
        <v>75</v>
      </c>
      <c r="I2" s="11" t="s">
        <v>77</v>
      </c>
      <c r="J2" s="29" t="s">
        <v>76</v>
      </c>
      <c r="K2" s="11" t="s">
        <v>79</v>
      </c>
      <c r="L2" s="11" t="s">
        <v>78</v>
      </c>
      <c r="N2" s="4" t="s">
        <v>94</v>
      </c>
      <c r="O2" s="48" t="s">
        <v>95</v>
      </c>
    </row>
    <row r="3" spans="1:15" x14ac:dyDescent="0.15">
      <c r="B3" s="9" t="s">
        <v>45</v>
      </c>
      <c r="C3" s="11">
        <f>Hauptstelle!$C$16</f>
        <v>12</v>
      </c>
      <c r="D3" s="4">
        <f t="shared" ref="D3:D12" si="0">C3/$C$13*100</f>
        <v>9.9173553719008272</v>
      </c>
      <c r="E3" s="11">
        <f>Hauptstelle!$E$16</f>
        <v>560</v>
      </c>
      <c r="F3" s="39">
        <f t="shared" ref="F3:F12" si="1">E3/$E$13*100</f>
        <v>41.42011834319527</v>
      </c>
      <c r="G3" s="31">
        <f t="shared" ref="G3:G12" si="2">E3/C3</f>
        <v>46.666666666666664</v>
      </c>
      <c r="H3" s="24">
        <f t="shared" ref="H3:H12" si="3">F3/D3</f>
        <v>4.1765285996055228</v>
      </c>
      <c r="I3" s="32">
        <f t="shared" ref="I3:I12" si="4">100-(((365-(G3*O3))*100)/365)</f>
        <v>89.49771689497716</v>
      </c>
      <c r="J3" s="32">
        <f t="shared" ref="J3:J13" si="5">((365-(G3*O3))*100)/365</f>
        <v>10.502283105022842</v>
      </c>
      <c r="K3" s="11">
        <f>Hauptstelle!$K$16</f>
        <v>2</v>
      </c>
      <c r="L3" s="33">
        <f t="shared" ref="L3:L13" si="6">100-(K3/C3*100)</f>
        <v>83.333333333333343</v>
      </c>
      <c r="N3" s="4">
        <f>Hauptstelle!$B$16*E3</f>
        <v>3920</v>
      </c>
      <c r="O3" s="25">
        <f>Hauptstelle!$B$16</f>
        <v>7</v>
      </c>
    </row>
    <row r="4" spans="1:15" x14ac:dyDescent="0.15">
      <c r="B4" s="9" t="s">
        <v>12</v>
      </c>
      <c r="C4" s="11">
        <f>Zweigstelle_1!$C$15</f>
        <v>0</v>
      </c>
      <c r="D4" s="4">
        <f t="shared" si="0"/>
        <v>0</v>
      </c>
      <c r="E4" s="11">
        <f>Zweigstelle_1!$E$15</f>
        <v>0</v>
      </c>
      <c r="F4" s="39">
        <f t="shared" si="1"/>
        <v>0</v>
      </c>
      <c r="G4" s="31" t="e">
        <f t="shared" si="2"/>
        <v>#DIV/0!</v>
      </c>
      <c r="H4" s="24" t="e">
        <f t="shared" si="3"/>
        <v>#DIV/0!</v>
      </c>
      <c r="I4" s="32" t="e">
        <f t="shared" si="4"/>
        <v>#DIV/0!</v>
      </c>
      <c r="J4" s="32" t="e">
        <f t="shared" si="5"/>
        <v>#DIV/0!</v>
      </c>
      <c r="K4" s="11">
        <f>Zweigstelle_1!$K$15</f>
        <v>0</v>
      </c>
      <c r="L4" s="33" t="e">
        <f t="shared" si="6"/>
        <v>#DIV/0!</v>
      </c>
      <c r="N4" s="4">
        <f>Zweigstelle_1!$B$15*E4</f>
        <v>0</v>
      </c>
      <c r="O4" s="25">
        <f>Zweigstelle_1!$B$15</f>
        <v>7</v>
      </c>
    </row>
    <row r="5" spans="1:15" x14ac:dyDescent="0.15">
      <c r="B5" s="9" t="s">
        <v>13</v>
      </c>
      <c r="C5" s="11">
        <f>Zweigstelle_2!$C$15</f>
        <v>0</v>
      </c>
      <c r="D5" s="4">
        <f t="shared" si="0"/>
        <v>0</v>
      </c>
      <c r="E5" s="11">
        <f>Zweigstelle_2!$E$15</f>
        <v>0</v>
      </c>
      <c r="F5" s="39">
        <f t="shared" si="1"/>
        <v>0</v>
      </c>
      <c r="G5" s="31" t="e">
        <f t="shared" si="2"/>
        <v>#DIV/0!</v>
      </c>
      <c r="H5" s="24" t="e">
        <f t="shared" si="3"/>
        <v>#DIV/0!</v>
      </c>
      <c r="I5" s="32" t="e">
        <f t="shared" si="4"/>
        <v>#DIV/0!</v>
      </c>
      <c r="J5" s="32" t="e">
        <f t="shared" si="5"/>
        <v>#DIV/0!</v>
      </c>
      <c r="K5" s="11">
        <f>Zweigstelle_2!$K$15</f>
        <v>0</v>
      </c>
      <c r="L5" s="33" t="e">
        <f t="shared" si="6"/>
        <v>#DIV/0!</v>
      </c>
      <c r="N5" s="4">
        <f>Zweigstelle_2!$B$15*E5</f>
        <v>0</v>
      </c>
      <c r="O5" s="25">
        <f>Zweigstelle_2!$B$15</f>
        <v>7</v>
      </c>
    </row>
    <row r="6" spans="1:15" x14ac:dyDescent="0.15">
      <c r="B6" s="9" t="s">
        <v>14</v>
      </c>
      <c r="C6" s="11">
        <f>Zweigstelle_3!$C$15</f>
        <v>0</v>
      </c>
      <c r="D6" s="4">
        <f t="shared" si="0"/>
        <v>0</v>
      </c>
      <c r="E6" s="11">
        <f>Zweigstelle_3!$E$15</f>
        <v>0</v>
      </c>
      <c r="F6" s="39">
        <f t="shared" si="1"/>
        <v>0</v>
      </c>
      <c r="G6" s="31" t="e">
        <f t="shared" si="2"/>
        <v>#DIV/0!</v>
      </c>
      <c r="H6" s="24" t="e">
        <f t="shared" si="3"/>
        <v>#DIV/0!</v>
      </c>
      <c r="I6" s="32" t="e">
        <f t="shared" si="4"/>
        <v>#DIV/0!</v>
      </c>
      <c r="J6" s="32" t="e">
        <f t="shared" si="5"/>
        <v>#DIV/0!</v>
      </c>
      <c r="K6" s="11">
        <f>Zweigstelle_3!$K$15</f>
        <v>0</v>
      </c>
      <c r="L6" s="33" t="e">
        <f t="shared" si="6"/>
        <v>#DIV/0!</v>
      </c>
      <c r="N6" s="4">
        <f>Zweigstelle_3!$B$15*E6</f>
        <v>0</v>
      </c>
      <c r="O6" s="25">
        <f>Zweigstelle_3!$B$15</f>
        <v>7</v>
      </c>
    </row>
    <row r="7" spans="1:15" x14ac:dyDescent="0.15">
      <c r="B7" s="9" t="s">
        <v>15</v>
      </c>
      <c r="C7" s="11">
        <f>Zweigstelle_4!$C$15</f>
        <v>0</v>
      </c>
      <c r="D7" s="4">
        <f t="shared" si="0"/>
        <v>0</v>
      </c>
      <c r="E7" s="11">
        <f>Zweigstelle_4!$E$15</f>
        <v>0</v>
      </c>
      <c r="F7" s="39">
        <f t="shared" si="1"/>
        <v>0</v>
      </c>
      <c r="G7" s="31" t="e">
        <f t="shared" si="2"/>
        <v>#DIV/0!</v>
      </c>
      <c r="H7" s="24" t="e">
        <f t="shared" si="3"/>
        <v>#DIV/0!</v>
      </c>
      <c r="I7" s="32" t="e">
        <f t="shared" si="4"/>
        <v>#DIV/0!</v>
      </c>
      <c r="J7" s="32" t="e">
        <f t="shared" si="5"/>
        <v>#DIV/0!</v>
      </c>
      <c r="K7" s="11">
        <f>Zweigstelle_4!$K$15</f>
        <v>0</v>
      </c>
      <c r="L7" s="33" t="e">
        <f t="shared" si="6"/>
        <v>#DIV/0!</v>
      </c>
      <c r="N7" s="4">
        <f>Zweigstelle_4!$B$15*E7</f>
        <v>0</v>
      </c>
      <c r="O7" s="25">
        <f>Zweigstelle_4!$B$15</f>
        <v>7</v>
      </c>
    </row>
    <row r="8" spans="1:15" x14ac:dyDescent="0.15">
      <c r="B8" s="9" t="s">
        <v>16</v>
      </c>
      <c r="C8" s="11">
        <f>Zweigstelle_5!$C$15</f>
        <v>109</v>
      </c>
      <c r="D8" s="4">
        <f t="shared" si="0"/>
        <v>90.082644628099175</v>
      </c>
      <c r="E8" s="11">
        <f>Zweigstelle_5!$E$15</f>
        <v>792</v>
      </c>
      <c r="F8" s="39">
        <f t="shared" si="1"/>
        <v>58.57988165680473</v>
      </c>
      <c r="G8" s="31">
        <f t="shared" si="2"/>
        <v>7.2660550458715596</v>
      </c>
      <c r="H8" s="24">
        <f t="shared" si="3"/>
        <v>0.65029042940122683</v>
      </c>
      <c r="I8" s="32">
        <f t="shared" si="4"/>
        <v>13.934900087972849</v>
      </c>
      <c r="J8" s="32">
        <f t="shared" si="5"/>
        <v>86.065099912027151</v>
      </c>
      <c r="K8" s="11">
        <f>Zweigstelle_5!$K$15</f>
        <v>3</v>
      </c>
      <c r="L8" s="33">
        <f t="shared" si="6"/>
        <v>97.247706422018354</v>
      </c>
      <c r="N8" s="4">
        <f>Zweigstelle_5!$B$15*E8</f>
        <v>5544</v>
      </c>
      <c r="O8" s="25">
        <f>Zweigstelle_5!$B$15</f>
        <v>7</v>
      </c>
    </row>
    <row r="9" spans="1:15" x14ac:dyDescent="0.15">
      <c r="B9" s="9" t="s">
        <v>17</v>
      </c>
      <c r="C9" s="11">
        <f>Zweigstelle_6!$C$15</f>
        <v>0</v>
      </c>
      <c r="D9" s="4">
        <f t="shared" si="0"/>
        <v>0</v>
      </c>
      <c r="E9" s="11">
        <f>Zweigstelle_6!$E$15</f>
        <v>0</v>
      </c>
      <c r="F9" s="39">
        <f t="shared" si="1"/>
        <v>0</v>
      </c>
      <c r="G9" s="31" t="e">
        <f t="shared" si="2"/>
        <v>#DIV/0!</v>
      </c>
      <c r="H9" s="24" t="e">
        <f t="shared" si="3"/>
        <v>#DIV/0!</v>
      </c>
      <c r="I9" s="32" t="e">
        <f t="shared" si="4"/>
        <v>#DIV/0!</v>
      </c>
      <c r="J9" s="32" t="e">
        <f t="shared" si="5"/>
        <v>#DIV/0!</v>
      </c>
      <c r="K9" s="11">
        <f>Zweigstelle_6!$K$15</f>
        <v>0</v>
      </c>
      <c r="L9" s="33" t="e">
        <f t="shared" si="6"/>
        <v>#DIV/0!</v>
      </c>
      <c r="N9" s="4">
        <f>Zweigstelle_6!$B$15*E9</f>
        <v>0</v>
      </c>
      <c r="O9" s="25">
        <f>Zweigstelle_6!$B$15</f>
        <v>7</v>
      </c>
    </row>
    <row r="10" spans="1:15" x14ac:dyDescent="0.15">
      <c r="B10" s="9" t="s">
        <v>18</v>
      </c>
      <c r="C10" s="11">
        <f>Zweigstelle_7!$C$15</f>
        <v>0</v>
      </c>
      <c r="D10" s="4">
        <f t="shared" si="0"/>
        <v>0</v>
      </c>
      <c r="E10" s="11">
        <f>Zweigstelle_7!$E$15</f>
        <v>0</v>
      </c>
      <c r="F10" s="39">
        <f t="shared" si="1"/>
        <v>0</v>
      </c>
      <c r="G10" s="31" t="e">
        <f t="shared" si="2"/>
        <v>#DIV/0!</v>
      </c>
      <c r="H10" s="24" t="e">
        <f t="shared" si="3"/>
        <v>#DIV/0!</v>
      </c>
      <c r="I10" s="32" t="e">
        <f t="shared" si="4"/>
        <v>#DIV/0!</v>
      </c>
      <c r="J10" s="32" t="e">
        <f t="shared" si="5"/>
        <v>#DIV/0!</v>
      </c>
      <c r="K10" s="11">
        <f>Zweigstelle_7!$K$15</f>
        <v>0</v>
      </c>
      <c r="L10" s="33" t="e">
        <f t="shared" si="6"/>
        <v>#DIV/0!</v>
      </c>
      <c r="N10" s="4">
        <f>Zweigstelle_7!$B$15*E10</f>
        <v>0</v>
      </c>
      <c r="O10" s="25">
        <f>Zweigstelle_7!$B$15</f>
        <v>7</v>
      </c>
    </row>
    <row r="11" spans="1:15" x14ac:dyDescent="0.15">
      <c r="B11" s="9" t="s">
        <v>19</v>
      </c>
      <c r="C11" s="11">
        <f>Zweigstelle_8!$C$15</f>
        <v>0</v>
      </c>
      <c r="D11" s="4">
        <f t="shared" si="0"/>
        <v>0</v>
      </c>
      <c r="E11" s="11">
        <f>Zweigstelle_8!$E$15</f>
        <v>0</v>
      </c>
      <c r="F11" s="39">
        <f t="shared" si="1"/>
        <v>0</v>
      </c>
      <c r="G11" s="31" t="e">
        <f t="shared" si="2"/>
        <v>#DIV/0!</v>
      </c>
      <c r="H11" s="24" t="e">
        <f t="shared" si="3"/>
        <v>#DIV/0!</v>
      </c>
      <c r="I11" s="32" t="e">
        <f t="shared" si="4"/>
        <v>#DIV/0!</v>
      </c>
      <c r="J11" s="32" t="e">
        <f t="shared" si="5"/>
        <v>#DIV/0!</v>
      </c>
      <c r="K11" s="11">
        <f>Zweigstelle_8!$K$15</f>
        <v>0</v>
      </c>
      <c r="L11" s="33" t="e">
        <f t="shared" si="6"/>
        <v>#DIV/0!</v>
      </c>
      <c r="N11" s="4">
        <f>Zweigstelle_8!$B$15*E11</f>
        <v>0</v>
      </c>
      <c r="O11" s="25">
        <f>Zweigstelle_8!$B$15</f>
        <v>7</v>
      </c>
    </row>
    <row r="12" spans="1:15" x14ac:dyDescent="0.15">
      <c r="B12" s="9" t="s">
        <v>20</v>
      </c>
      <c r="C12" s="11">
        <f>Zweigstelle_9!$C$15</f>
        <v>0</v>
      </c>
      <c r="D12" s="4">
        <f t="shared" si="0"/>
        <v>0</v>
      </c>
      <c r="E12" s="11">
        <f>Zweigstelle_9!$E$15</f>
        <v>0</v>
      </c>
      <c r="F12" s="39">
        <f t="shared" si="1"/>
        <v>0</v>
      </c>
      <c r="G12" s="31" t="e">
        <f t="shared" si="2"/>
        <v>#DIV/0!</v>
      </c>
      <c r="H12" s="24" t="e">
        <f t="shared" si="3"/>
        <v>#DIV/0!</v>
      </c>
      <c r="I12" s="32" t="e">
        <f t="shared" si="4"/>
        <v>#DIV/0!</v>
      </c>
      <c r="J12" s="32" t="e">
        <f t="shared" si="5"/>
        <v>#DIV/0!</v>
      </c>
      <c r="K12" s="11">
        <f>Zweigstelle_9!$K$15</f>
        <v>0</v>
      </c>
      <c r="L12" s="33" t="e">
        <f t="shared" si="6"/>
        <v>#DIV/0!</v>
      </c>
      <c r="N12" s="4">
        <f>Zweigstelle_9!$B$15*E12</f>
        <v>0</v>
      </c>
      <c r="O12" s="25">
        <f>Zweigstelle_9!$B$15</f>
        <v>7</v>
      </c>
    </row>
    <row r="13" spans="1:15" x14ac:dyDescent="0.15">
      <c r="B13" s="9" t="s">
        <v>9</v>
      </c>
      <c r="C13" s="11">
        <f>SUM(C3:C12)</f>
        <v>121</v>
      </c>
      <c r="D13" s="4"/>
      <c r="E13" s="11">
        <f>SUM(E3:E12)</f>
        <v>1352</v>
      </c>
      <c r="F13" s="39"/>
      <c r="G13" s="31">
        <f>E13/C13</f>
        <v>11.173553719008265</v>
      </c>
      <c r="H13" s="24"/>
      <c r="I13" s="32">
        <f>100-(((365-(G13*O3))*100)/365)</f>
        <v>21.428733159741881</v>
      </c>
      <c r="J13" s="32">
        <f t="shared" si="5"/>
        <v>78.571266840258119</v>
      </c>
      <c r="K13" s="11">
        <f>SUM(K3:K12)</f>
        <v>5</v>
      </c>
      <c r="L13" s="33">
        <f t="shared" si="6"/>
        <v>95.867768595041326</v>
      </c>
      <c r="N13" s="4">
        <f>SUM(N3:N12)</f>
        <v>9464</v>
      </c>
      <c r="O13" s="33">
        <f>IF(E13=0,(SUM(O3:O12))/10,N13/E13)</f>
        <v>7</v>
      </c>
    </row>
    <row r="14" spans="1:15" x14ac:dyDescent="0.15">
      <c r="D14" s="4"/>
      <c r="E14" s="11"/>
      <c r="F14" s="39"/>
      <c r="G14" s="31"/>
      <c r="H14" s="24"/>
      <c r="I14" s="32"/>
      <c r="J14" s="32"/>
      <c r="K14" s="11"/>
      <c r="L14" s="33"/>
    </row>
    <row r="15" spans="1:15" x14ac:dyDescent="0.15">
      <c r="D15" s="4"/>
      <c r="E15" s="11"/>
      <c r="F15" s="39"/>
      <c r="G15" s="31"/>
      <c r="H15" s="24"/>
      <c r="I15" s="32"/>
      <c r="J15" s="32"/>
      <c r="K15" s="11"/>
      <c r="L15" s="33"/>
    </row>
    <row r="16" spans="1:15" x14ac:dyDescent="0.15">
      <c r="D16" s="4"/>
      <c r="E16" s="11"/>
      <c r="F16" s="39"/>
      <c r="G16" s="31"/>
      <c r="H16" s="24"/>
      <c r="I16" s="32"/>
      <c r="J16" s="32"/>
      <c r="K16" s="11"/>
      <c r="L16" s="33"/>
    </row>
    <row r="17" spans="4:12" x14ac:dyDescent="0.15">
      <c r="D17" s="4"/>
      <c r="E17" s="11"/>
      <c r="F17" s="39"/>
      <c r="G17" s="31"/>
      <c r="H17" s="24"/>
      <c r="I17" s="32"/>
      <c r="J17" s="32"/>
      <c r="K17" s="11"/>
      <c r="L17" s="33"/>
    </row>
    <row r="18" spans="4:12" x14ac:dyDescent="0.15">
      <c r="D18" s="4"/>
      <c r="E18" s="11"/>
      <c r="F18" s="39"/>
      <c r="G18" s="31"/>
      <c r="H18" s="24"/>
      <c r="I18" s="32"/>
      <c r="J18" s="32"/>
      <c r="K18" s="11"/>
      <c r="L18" s="33"/>
    </row>
    <row r="19" spans="4:12" x14ac:dyDescent="0.15">
      <c r="D19" s="4"/>
      <c r="E19" s="11"/>
      <c r="F19" s="39"/>
      <c r="G19" s="31"/>
      <c r="H19" s="24"/>
      <c r="I19" s="32"/>
      <c r="J19" s="32"/>
      <c r="K19" s="11"/>
      <c r="L19" s="33"/>
    </row>
    <row r="20" spans="4:12" x14ac:dyDescent="0.15">
      <c r="D20" s="4"/>
      <c r="E20" s="11"/>
      <c r="F20" s="39"/>
      <c r="G20" s="31"/>
      <c r="H20" s="24"/>
      <c r="I20" s="32"/>
      <c r="J20" s="32"/>
      <c r="K20" s="11"/>
      <c r="L20" s="33"/>
    </row>
    <row r="21" spans="4:12" x14ac:dyDescent="0.15">
      <c r="D21" s="4"/>
      <c r="E21" s="11"/>
      <c r="F21" s="39"/>
      <c r="G21" s="31"/>
      <c r="H21" s="24"/>
      <c r="I21" s="32"/>
      <c r="J21" s="32"/>
      <c r="K21" s="11"/>
      <c r="L21" s="33"/>
    </row>
    <row r="22" spans="4:12" x14ac:dyDescent="0.15">
      <c r="D22" s="4"/>
      <c r="E22" s="11"/>
      <c r="F22" s="39"/>
      <c r="G22" s="31"/>
      <c r="H22" s="24"/>
      <c r="I22" s="32"/>
      <c r="J22" s="32"/>
      <c r="K22" s="11"/>
      <c r="L22" s="33"/>
    </row>
    <row r="23" spans="4:12" x14ac:dyDescent="0.15">
      <c r="D23" s="4"/>
      <c r="E23" s="11"/>
      <c r="F23" s="39"/>
      <c r="G23" s="31"/>
      <c r="H23" s="24"/>
      <c r="I23" s="32"/>
      <c r="J23" s="32"/>
      <c r="K23" s="11"/>
      <c r="L23" s="33"/>
    </row>
    <row r="24" spans="4:12" x14ac:dyDescent="0.15">
      <c r="D24" s="4"/>
      <c r="E24" s="11"/>
      <c r="F24" s="39"/>
      <c r="G24" s="31"/>
      <c r="H24" s="24"/>
      <c r="I24" s="32"/>
      <c r="J24" s="32"/>
      <c r="K24" s="11"/>
      <c r="L24" s="33"/>
    </row>
    <row r="25" spans="4:12" x14ac:dyDescent="0.15">
      <c r="D25" s="4"/>
      <c r="E25" s="11"/>
      <c r="F25" s="39"/>
      <c r="G25" s="31"/>
      <c r="H25" s="24"/>
      <c r="I25" s="32"/>
      <c r="J25" s="32"/>
      <c r="K25" s="11"/>
      <c r="L25" s="33"/>
    </row>
    <row r="26" spans="4:12" x14ac:dyDescent="0.15">
      <c r="D26" s="4"/>
    </row>
    <row r="27" spans="4:12" x14ac:dyDescent="0.15">
      <c r="D27" s="4"/>
    </row>
    <row r="28" spans="4:12" x14ac:dyDescent="0.15">
      <c r="D28" s="4"/>
    </row>
    <row r="29" spans="4:12" x14ac:dyDescent="0.15">
      <c r="D29" s="4"/>
    </row>
    <row r="30" spans="4:12" x14ac:dyDescent="0.15">
      <c r="D30" s="4"/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topLeftCell="H1" workbookViewId="0">
      <selection activeCell="I1" sqref="I1:J13"/>
    </sheetView>
  </sheetViews>
  <sheetFormatPr baseColWidth="10" defaultColWidth="11.5" defaultRowHeight="11" x14ac:dyDescent="0.15"/>
  <cols>
    <col min="1" max="1" width="2.6640625" style="9" customWidth="1"/>
    <col min="2" max="2" width="17.5" style="9" bestFit="1" customWidth="1"/>
    <col min="3" max="3" width="6.6640625" style="11" bestFit="1" customWidth="1"/>
    <col min="4" max="4" width="11.1640625" style="9" bestFit="1" customWidth="1"/>
    <col min="5" max="5" width="7.83203125" style="6" bestFit="1" customWidth="1"/>
    <col min="6" max="6" width="9.6640625" style="9" bestFit="1" customWidth="1"/>
    <col min="7" max="7" width="6.1640625" style="9" bestFit="1" customWidth="1"/>
    <col min="8" max="8" width="7" style="10" bestFit="1" customWidth="1"/>
    <col min="9" max="9" width="8.33203125" style="9" bestFit="1" customWidth="1"/>
    <col min="10" max="10" width="12.33203125" style="9" bestFit="1" customWidth="1"/>
    <col min="11" max="11" width="7.1640625" style="9" bestFit="1" customWidth="1"/>
    <col min="12" max="12" width="12.6640625" style="9" bestFit="1" customWidth="1"/>
    <col min="13" max="16384" width="11.5" style="9"/>
  </cols>
  <sheetData>
    <row r="1" spans="1:15" x14ac:dyDescent="0.15">
      <c r="A1" s="38"/>
      <c r="B1" s="38" t="s">
        <v>55</v>
      </c>
    </row>
    <row r="2" spans="1:15" x14ac:dyDescent="0.15">
      <c r="B2" s="9" t="s">
        <v>10</v>
      </c>
      <c r="C2" s="11" t="s">
        <v>42</v>
      </c>
      <c r="D2" s="9" t="s">
        <v>85</v>
      </c>
      <c r="E2" s="11" t="s">
        <v>11</v>
      </c>
      <c r="F2" s="11" t="s">
        <v>86</v>
      </c>
      <c r="G2" s="20" t="s">
        <v>74</v>
      </c>
      <c r="H2" s="11" t="s">
        <v>75</v>
      </c>
      <c r="I2" s="11" t="s">
        <v>77</v>
      </c>
      <c r="J2" s="29" t="s">
        <v>76</v>
      </c>
      <c r="K2" s="11" t="s">
        <v>79</v>
      </c>
      <c r="L2" s="11" t="s">
        <v>78</v>
      </c>
      <c r="N2" s="4" t="s">
        <v>94</v>
      </c>
      <c r="O2" s="46" t="s">
        <v>95</v>
      </c>
    </row>
    <row r="3" spans="1:15" x14ac:dyDescent="0.15">
      <c r="B3" s="9" t="s">
        <v>45</v>
      </c>
      <c r="C3" s="11">
        <f>Hauptstelle!$C$17</f>
        <v>654</v>
      </c>
      <c r="D3" s="4">
        <f t="shared" ref="D3:D12" si="0">C3/$C$13*100</f>
        <v>34.973262032085564</v>
      </c>
      <c r="E3" s="11">
        <f>Hauptstelle!$E$17</f>
        <v>2134</v>
      </c>
      <c r="F3" s="39">
        <f t="shared" ref="F3:F12" si="1">E3/$E$13*100</f>
        <v>38.998538011695906</v>
      </c>
      <c r="G3" s="31">
        <f t="shared" ref="G3:G12" si="2">E3/C3</f>
        <v>3.2629969418960245</v>
      </c>
      <c r="H3" s="24">
        <f t="shared" ref="H3:H12" si="3">F3/D3</f>
        <v>1.1150958116494087</v>
      </c>
      <c r="I3" s="32">
        <f t="shared" ref="I3:I12" si="4">100-(((365-(G3*O3))*100)/365)</f>
        <v>25.031209417284572</v>
      </c>
      <c r="J3" s="32">
        <f t="shared" ref="J3:J13" si="5">((365-(G3*O3))*100)/365</f>
        <v>74.968790582715428</v>
      </c>
      <c r="K3" s="11">
        <f>Hauptstelle!$K$17</f>
        <v>102</v>
      </c>
      <c r="L3" s="33">
        <f t="shared" ref="L3:L13" si="6">100-(K3/C3*100)</f>
        <v>84.403669724770637</v>
      </c>
      <c r="N3" s="4">
        <f>Hauptstelle!$B$17*E3</f>
        <v>59752</v>
      </c>
      <c r="O3" s="4">
        <f>Hauptstelle!$B$17</f>
        <v>28</v>
      </c>
    </row>
    <row r="4" spans="1:15" x14ac:dyDescent="0.15">
      <c r="B4" s="9" t="s">
        <v>12</v>
      </c>
      <c r="C4" s="11">
        <f>Zweigstelle_1!$C$16</f>
        <v>234</v>
      </c>
      <c r="D4" s="4">
        <f t="shared" si="0"/>
        <v>12.513368983957218</v>
      </c>
      <c r="E4" s="11">
        <f>Zweigstelle_1!$E$16</f>
        <v>456</v>
      </c>
      <c r="F4" s="39">
        <f t="shared" si="1"/>
        <v>8.3333333333333321</v>
      </c>
      <c r="G4" s="31">
        <f t="shared" si="2"/>
        <v>1.9487179487179487</v>
      </c>
      <c r="H4" s="24">
        <f t="shared" si="3"/>
        <v>0.66595441595441596</v>
      </c>
      <c r="I4" s="32">
        <f t="shared" si="4"/>
        <v>14.949069195644526</v>
      </c>
      <c r="J4" s="32">
        <f t="shared" si="5"/>
        <v>85.050930804355474</v>
      </c>
      <c r="K4" s="11">
        <f>Zweigstelle_1!$K$16</f>
        <v>65</v>
      </c>
      <c r="L4" s="33">
        <f t="shared" si="6"/>
        <v>72.222222222222229</v>
      </c>
      <c r="N4" s="4">
        <f>Zweigstelle_1!$B$16*E4</f>
        <v>12768</v>
      </c>
      <c r="O4" s="4">
        <f>Zweigstelle_1!$B$16</f>
        <v>28</v>
      </c>
    </row>
    <row r="5" spans="1:15" x14ac:dyDescent="0.15">
      <c r="B5" s="9" t="s">
        <v>13</v>
      </c>
      <c r="C5" s="11">
        <f>Zweigstelle_2!$C$16</f>
        <v>0</v>
      </c>
      <c r="D5" s="4">
        <f t="shared" si="0"/>
        <v>0</v>
      </c>
      <c r="E5" s="11">
        <f>Zweigstelle_2!$E$16</f>
        <v>0</v>
      </c>
      <c r="F5" s="39">
        <f t="shared" si="1"/>
        <v>0</v>
      </c>
      <c r="G5" s="31" t="e">
        <f t="shared" si="2"/>
        <v>#DIV/0!</v>
      </c>
      <c r="H5" s="24" t="e">
        <f t="shared" si="3"/>
        <v>#DIV/0!</v>
      </c>
      <c r="I5" s="32" t="e">
        <f t="shared" si="4"/>
        <v>#DIV/0!</v>
      </c>
      <c r="J5" s="32" t="e">
        <f t="shared" si="5"/>
        <v>#DIV/0!</v>
      </c>
      <c r="K5" s="11">
        <f>Zweigstelle_2!$K$16</f>
        <v>0</v>
      </c>
      <c r="L5" s="33" t="e">
        <f t="shared" si="6"/>
        <v>#DIV/0!</v>
      </c>
      <c r="N5" s="4">
        <f>Zweigstelle_2!$B$16*E5</f>
        <v>0</v>
      </c>
      <c r="O5" s="4">
        <f>Zweigstelle_2!$B$16</f>
        <v>28</v>
      </c>
    </row>
    <row r="6" spans="1:15" x14ac:dyDescent="0.15">
      <c r="B6" s="9" t="s">
        <v>14</v>
      </c>
      <c r="C6" s="11">
        <f>Zweigstelle_3!$C$16</f>
        <v>0</v>
      </c>
      <c r="D6" s="4">
        <f t="shared" si="0"/>
        <v>0</v>
      </c>
      <c r="E6" s="11">
        <f>Zweigstelle_3!$E$16</f>
        <v>0</v>
      </c>
      <c r="F6" s="39">
        <f t="shared" si="1"/>
        <v>0</v>
      </c>
      <c r="G6" s="31" t="e">
        <f t="shared" si="2"/>
        <v>#DIV/0!</v>
      </c>
      <c r="H6" s="24" t="e">
        <f t="shared" si="3"/>
        <v>#DIV/0!</v>
      </c>
      <c r="I6" s="32" t="e">
        <f t="shared" si="4"/>
        <v>#DIV/0!</v>
      </c>
      <c r="J6" s="32" t="e">
        <f t="shared" si="5"/>
        <v>#DIV/0!</v>
      </c>
      <c r="K6" s="11">
        <f>Zweigstelle_3!$K$16</f>
        <v>0</v>
      </c>
      <c r="L6" s="33" t="e">
        <f t="shared" si="6"/>
        <v>#DIV/0!</v>
      </c>
      <c r="N6" s="4">
        <f>Zweigstelle_3!$B$16*E6</f>
        <v>0</v>
      </c>
      <c r="O6" s="4">
        <f>Zweigstelle_3!$B$16</f>
        <v>28</v>
      </c>
    </row>
    <row r="7" spans="1:15" x14ac:dyDescent="0.15">
      <c r="B7" s="9" t="s">
        <v>15</v>
      </c>
      <c r="C7" s="11">
        <f>Zweigstelle_4!$C$16</f>
        <v>637</v>
      </c>
      <c r="D7" s="4">
        <f t="shared" si="0"/>
        <v>34.064171122994651</v>
      </c>
      <c r="E7" s="11">
        <f>Zweigstelle_4!$E$16</f>
        <v>1783</v>
      </c>
      <c r="F7" s="39">
        <f t="shared" si="1"/>
        <v>32.584064327485379</v>
      </c>
      <c r="G7" s="31">
        <f t="shared" si="2"/>
        <v>2.7990580847723705</v>
      </c>
      <c r="H7" s="24">
        <f t="shared" si="3"/>
        <v>0.9565494551396807</v>
      </c>
      <c r="I7" s="32">
        <f t="shared" si="4"/>
        <v>21.472226403733259</v>
      </c>
      <c r="J7" s="32">
        <f t="shared" si="5"/>
        <v>78.527773596266741</v>
      </c>
      <c r="K7" s="11">
        <f>Zweigstelle_4!$K$16</f>
        <v>173</v>
      </c>
      <c r="L7" s="33">
        <f t="shared" si="6"/>
        <v>72.8414442700157</v>
      </c>
      <c r="N7" s="4">
        <f>Zweigstelle_4!$B$16*E7</f>
        <v>49924</v>
      </c>
      <c r="O7" s="4">
        <f>Zweigstelle_4!$B$16</f>
        <v>28</v>
      </c>
    </row>
    <row r="8" spans="1:15" x14ac:dyDescent="0.15">
      <c r="B8" s="9" t="s">
        <v>16</v>
      </c>
      <c r="C8" s="11">
        <f>Zweigstelle_5!$C$16</f>
        <v>345</v>
      </c>
      <c r="D8" s="4">
        <f t="shared" si="0"/>
        <v>18.449197860962567</v>
      </c>
      <c r="E8" s="11">
        <f>Zweigstelle_5!$E$16</f>
        <v>1099</v>
      </c>
      <c r="F8" s="39">
        <f t="shared" si="1"/>
        <v>20.084064327485379</v>
      </c>
      <c r="G8" s="31">
        <f t="shared" si="2"/>
        <v>3.1855072463768117</v>
      </c>
      <c r="H8" s="24">
        <f t="shared" si="3"/>
        <v>1.0886145012289177</v>
      </c>
      <c r="I8" s="32">
        <f t="shared" si="4"/>
        <v>24.43676791741116</v>
      </c>
      <c r="J8" s="32">
        <f t="shared" si="5"/>
        <v>75.56323208258884</v>
      </c>
      <c r="K8" s="11">
        <f>Zweigstelle_5!$K$16</f>
        <v>22</v>
      </c>
      <c r="L8" s="33">
        <f t="shared" si="6"/>
        <v>93.623188405797094</v>
      </c>
      <c r="N8" s="4">
        <f>Zweigstelle_5!$B$16*E8</f>
        <v>30772</v>
      </c>
      <c r="O8" s="4">
        <f>Zweigstelle_5!$B$16</f>
        <v>28</v>
      </c>
    </row>
    <row r="9" spans="1:15" x14ac:dyDescent="0.15">
      <c r="B9" s="9" t="s">
        <v>17</v>
      </c>
      <c r="C9" s="11">
        <f>Zweigstelle_6!$C$16</f>
        <v>0</v>
      </c>
      <c r="D9" s="4">
        <f t="shared" si="0"/>
        <v>0</v>
      </c>
      <c r="E9" s="11">
        <f>Zweigstelle_6!$E$16</f>
        <v>0</v>
      </c>
      <c r="F9" s="39">
        <f t="shared" si="1"/>
        <v>0</v>
      </c>
      <c r="G9" s="31" t="e">
        <f t="shared" si="2"/>
        <v>#DIV/0!</v>
      </c>
      <c r="H9" s="24" t="e">
        <f t="shared" si="3"/>
        <v>#DIV/0!</v>
      </c>
      <c r="I9" s="32" t="e">
        <f t="shared" si="4"/>
        <v>#DIV/0!</v>
      </c>
      <c r="J9" s="32" t="e">
        <f t="shared" si="5"/>
        <v>#DIV/0!</v>
      </c>
      <c r="K9" s="11">
        <f>Zweigstelle_6!$K$16</f>
        <v>0</v>
      </c>
      <c r="L9" s="33" t="e">
        <f t="shared" si="6"/>
        <v>#DIV/0!</v>
      </c>
      <c r="N9" s="4">
        <f>Zweigstelle_6!$B$16*E9</f>
        <v>0</v>
      </c>
      <c r="O9" s="4">
        <f>Zweigstelle_6!$B$16</f>
        <v>28</v>
      </c>
    </row>
    <row r="10" spans="1:15" x14ac:dyDescent="0.15">
      <c r="B10" s="9" t="s">
        <v>18</v>
      </c>
      <c r="C10" s="11">
        <f>Zweigstelle_7!$C$16</f>
        <v>0</v>
      </c>
      <c r="D10" s="4">
        <f t="shared" si="0"/>
        <v>0</v>
      </c>
      <c r="E10" s="11">
        <f>Zweigstelle_7!$E$16</f>
        <v>0</v>
      </c>
      <c r="F10" s="39">
        <f t="shared" si="1"/>
        <v>0</v>
      </c>
      <c r="G10" s="31" t="e">
        <f t="shared" si="2"/>
        <v>#DIV/0!</v>
      </c>
      <c r="H10" s="24" t="e">
        <f t="shared" si="3"/>
        <v>#DIV/0!</v>
      </c>
      <c r="I10" s="32" t="e">
        <f t="shared" si="4"/>
        <v>#DIV/0!</v>
      </c>
      <c r="J10" s="32" t="e">
        <f t="shared" si="5"/>
        <v>#DIV/0!</v>
      </c>
      <c r="K10" s="11">
        <f>Zweigstelle_7!$K$16</f>
        <v>0</v>
      </c>
      <c r="L10" s="33" t="e">
        <f t="shared" si="6"/>
        <v>#DIV/0!</v>
      </c>
      <c r="N10" s="4">
        <f>Zweigstelle_7!$B$16*E10</f>
        <v>0</v>
      </c>
      <c r="O10" s="4">
        <f>Zweigstelle_7!$B$16</f>
        <v>28</v>
      </c>
    </row>
    <row r="11" spans="1:15" x14ac:dyDescent="0.15">
      <c r="B11" s="9" t="s">
        <v>19</v>
      </c>
      <c r="C11" s="11">
        <f>Zweigstelle_8!$C$16</f>
        <v>0</v>
      </c>
      <c r="D11" s="4">
        <f t="shared" si="0"/>
        <v>0</v>
      </c>
      <c r="E11" s="11">
        <f>Zweigstelle_8!$E$16</f>
        <v>0</v>
      </c>
      <c r="F11" s="39">
        <f t="shared" si="1"/>
        <v>0</v>
      </c>
      <c r="G11" s="31" t="e">
        <f t="shared" si="2"/>
        <v>#DIV/0!</v>
      </c>
      <c r="H11" s="24" t="e">
        <f t="shared" si="3"/>
        <v>#DIV/0!</v>
      </c>
      <c r="I11" s="32" t="e">
        <f t="shared" si="4"/>
        <v>#DIV/0!</v>
      </c>
      <c r="J11" s="32" t="e">
        <f t="shared" si="5"/>
        <v>#DIV/0!</v>
      </c>
      <c r="K11" s="11">
        <f>Zweigstelle_8!$K$16</f>
        <v>0</v>
      </c>
      <c r="L11" s="33" t="e">
        <f t="shared" si="6"/>
        <v>#DIV/0!</v>
      </c>
      <c r="N11" s="4">
        <f>Zweigstelle_8!$B$16*E11</f>
        <v>0</v>
      </c>
      <c r="O11" s="4">
        <f>Zweigstelle_8!$B$16</f>
        <v>28</v>
      </c>
    </row>
    <row r="12" spans="1:15" x14ac:dyDescent="0.15">
      <c r="B12" s="9" t="s">
        <v>20</v>
      </c>
      <c r="C12" s="11">
        <f>Zweigstelle_9!$C$16</f>
        <v>0</v>
      </c>
      <c r="D12" s="4">
        <f t="shared" si="0"/>
        <v>0</v>
      </c>
      <c r="E12" s="11">
        <f>Zweigstelle_9!$E$16</f>
        <v>0</v>
      </c>
      <c r="F12" s="39">
        <f t="shared" si="1"/>
        <v>0</v>
      </c>
      <c r="G12" s="31" t="e">
        <f t="shared" si="2"/>
        <v>#DIV/0!</v>
      </c>
      <c r="H12" s="24" t="e">
        <f t="shared" si="3"/>
        <v>#DIV/0!</v>
      </c>
      <c r="I12" s="32" t="e">
        <f t="shared" si="4"/>
        <v>#DIV/0!</v>
      </c>
      <c r="J12" s="32" t="e">
        <f t="shared" si="5"/>
        <v>#DIV/0!</v>
      </c>
      <c r="K12" s="11">
        <f>Zweigstelle_9!$K$16</f>
        <v>0</v>
      </c>
      <c r="L12" s="33" t="e">
        <f t="shared" si="6"/>
        <v>#DIV/0!</v>
      </c>
      <c r="N12" s="4">
        <f>Zweigstelle_9!$B$16*E12</f>
        <v>0</v>
      </c>
      <c r="O12" s="4">
        <f>Zweigstelle_9!$B$16</f>
        <v>28</v>
      </c>
    </row>
    <row r="13" spans="1:15" x14ac:dyDescent="0.15">
      <c r="B13" s="9" t="s">
        <v>9</v>
      </c>
      <c r="C13" s="11">
        <f>SUM(C3:C12)</f>
        <v>1870</v>
      </c>
      <c r="D13" s="4"/>
      <c r="E13" s="11">
        <f>SUM(E3:E12)</f>
        <v>5472</v>
      </c>
      <c r="F13" s="39"/>
      <c r="G13" s="31">
        <f>E13/C13</f>
        <v>2.9262032085561498</v>
      </c>
      <c r="H13" s="24"/>
      <c r="I13" s="32">
        <f>100-(((365-(G13*O3))*100)/365)</f>
        <v>22.447586257417029</v>
      </c>
      <c r="J13" s="32">
        <f t="shared" si="5"/>
        <v>77.552413742582971</v>
      </c>
      <c r="K13" s="11">
        <f>SUM(K3:K12)</f>
        <v>362</v>
      </c>
      <c r="L13" s="33">
        <f t="shared" si="6"/>
        <v>80.641711229946523</v>
      </c>
      <c r="N13" s="4">
        <f>SUM(N3:N12)</f>
        <v>153216</v>
      </c>
      <c r="O13" s="9">
        <f>IF(E13=0,(SUM(O3:O12))/10,N13/E13)</f>
        <v>28</v>
      </c>
    </row>
    <row r="14" spans="1:15" x14ac:dyDescent="0.15">
      <c r="D14" s="4"/>
      <c r="E14" s="11"/>
      <c r="F14" s="39"/>
      <c r="G14" s="31"/>
      <c r="H14" s="24"/>
      <c r="I14" s="32"/>
      <c r="J14" s="32"/>
      <c r="K14" s="11"/>
      <c r="L14" s="33"/>
    </row>
    <row r="15" spans="1:15" x14ac:dyDescent="0.15">
      <c r="D15" s="4"/>
      <c r="E15" s="11"/>
      <c r="F15" s="39"/>
      <c r="G15" s="31"/>
      <c r="H15" s="24"/>
      <c r="I15" s="32"/>
      <c r="J15" s="32"/>
      <c r="K15" s="11"/>
      <c r="L15" s="33"/>
    </row>
    <row r="16" spans="1:15" x14ac:dyDescent="0.15">
      <c r="D16" s="4"/>
      <c r="E16" s="11"/>
      <c r="F16" s="39"/>
      <c r="G16" s="31"/>
      <c r="H16" s="24"/>
      <c r="I16" s="32"/>
      <c r="J16" s="32"/>
      <c r="K16" s="11"/>
      <c r="L16" s="33"/>
    </row>
    <row r="17" spans="4:12" x14ac:dyDescent="0.15">
      <c r="D17" s="4"/>
      <c r="E17" s="11"/>
      <c r="F17" s="39"/>
      <c r="G17" s="31"/>
      <c r="H17" s="24"/>
      <c r="I17" s="32"/>
      <c r="J17" s="32"/>
      <c r="K17" s="11"/>
      <c r="L17" s="33"/>
    </row>
    <row r="18" spans="4:12" x14ac:dyDescent="0.15">
      <c r="D18" s="4"/>
      <c r="E18" s="11"/>
      <c r="F18" s="39"/>
      <c r="G18" s="31"/>
      <c r="H18" s="24"/>
      <c r="I18" s="32"/>
      <c r="J18" s="32"/>
      <c r="K18" s="11"/>
      <c r="L18" s="33"/>
    </row>
    <row r="19" spans="4:12" x14ac:dyDescent="0.15">
      <c r="D19" s="4"/>
      <c r="E19" s="11"/>
      <c r="F19" s="39"/>
      <c r="G19" s="31"/>
      <c r="H19" s="24"/>
      <c r="I19" s="32"/>
      <c r="J19" s="32"/>
      <c r="K19" s="11"/>
      <c r="L19" s="33"/>
    </row>
    <row r="20" spans="4:12" x14ac:dyDescent="0.15">
      <c r="D20" s="4"/>
      <c r="E20" s="11"/>
      <c r="F20" s="39"/>
      <c r="G20" s="31"/>
      <c r="H20" s="24"/>
      <c r="I20" s="32"/>
      <c r="J20" s="32"/>
      <c r="K20" s="11"/>
      <c r="L20" s="33"/>
    </row>
    <row r="21" spans="4:12" x14ac:dyDescent="0.15">
      <c r="D21" s="4"/>
      <c r="E21" s="11"/>
      <c r="F21" s="39"/>
      <c r="G21" s="31"/>
      <c r="H21" s="24"/>
      <c r="I21" s="32"/>
      <c r="J21" s="32"/>
      <c r="K21" s="11"/>
      <c r="L21" s="33"/>
    </row>
    <row r="22" spans="4:12" x14ac:dyDescent="0.15">
      <c r="D22" s="4"/>
      <c r="E22" s="11"/>
      <c r="F22" s="39"/>
      <c r="G22" s="31"/>
      <c r="H22" s="24"/>
      <c r="I22" s="32"/>
      <c r="J22" s="32"/>
      <c r="K22" s="11"/>
      <c r="L22" s="33"/>
    </row>
    <row r="23" spans="4:12" x14ac:dyDescent="0.15">
      <c r="D23" s="4"/>
      <c r="E23" s="11"/>
      <c r="F23" s="39"/>
      <c r="G23" s="31"/>
      <c r="H23" s="24"/>
      <c r="I23" s="32"/>
      <c r="J23" s="32"/>
      <c r="K23" s="11"/>
      <c r="L23" s="33"/>
    </row>
    <row r="24" spans="4:12" x14ac:dyDescent="0.15">
      <c r="D24" s="4"/>
      <c r="E24" s="11"/>
      <c r="F24" s="39"/>
      <c r="G24" s="31"/>
      <c r="H24" s="24"/>
      <c r="I24" s="32"/>
      <c r="J24" s="32"/>
      <c r="K24" s="11"/>
      <c r="L24" s="33"/>
    </row>
    <row r="25" spans="4:12" x14ac:dyDescent="0.15">
      <c r="D25" s="4"/>
      <c r="E25" s="11"/>
      <c r="F25" s="39"/>
      <c r="G25" s="31"/>
      <c r="H25" s="24"/>
      <c r="I25" s="32"/>
      <c r="J25" s="32"/>
      <c r="K25" s="11"/>
      <c r="L25" s="33"/>
    </row>
    <row r="26" spans="4:12" x14ac:dyDescent="0.15">
      <c r="D26" s="4"/>
    </row>
    <row r="27" spans="4:12" x14ac:dyDescent="0.15">
      <c r="D27" s="4"/>
    </row>
    <row r="28" spans="4:12" x14ac:dyDescent="0.15">
      <c r="D28" s="4"/>
    </row>
    <row r="29" spans="4:12" x14ac:dyDescent="0.15">
      <c r="D29" s="4"/>
    </row>
    <row r="30" spans="4:12" x14ac:dyDescent="0.15">
      <c r="D30" s="4"/>
    </row>
  </sheetData>
  <phoneticPr fontId="0" type="noConversion"/>
  <printOptions gridLines="1"/>
  <pageMargins left="0.78740157499999996" right="0.78740157499999996" top="0.984251969" bottom="0.984251969" header="0.4921259845" footer="0.4921259845"/>
  <pageSetup paperSize="9" orientation="landscape" horizontalDpi="4294967293" verticalDpi="4294967293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topLeftCell="H1" workbookViewId="0">
      <selection activeCell="I1" sqref="I1:J13"/>
    </sheetView>
  </sheetViews>
  <sheetFormatPr baseColWidth="10" defaultColWidth="11.5" defaultRowHeight="11" x14ac:dyDescent="0.15"/>
  <cols>
    <col min="1" max="1" width="2.6640625" style="9" customWidth="1"/>
    <col min="2" max="2" width="17.5" style="9" bestFit="1" customWidth="1"/>
    <col min="3" max="3" width="6.6640625" style="11" bestFit="1" customWidth="1"/>
    <col min="4" max="4" width="11.1640625" style="9" bestFit="1" customWidth="1"/>
    <col min="5" max="5" width="7.83203125" style="6" bestFit="1" customWidth="1"/>
    <col min="6" max="6" width="9.6640625" style="9" bestFit="1" customWidth="1"/>
    <col min="7" max="7" width="6.1640625" style="9" bestFit="1" customWidth="1"/>
    <col min="8" max="8" width="7" style="10" bestFit="1" customWidth="1"/>
    <col min="9" max="9" width="8.33203125" style="9" bestFit="1" customWidth="1"/>
    <col min="10" max="10" width="12.33203125" style="9" bestFit="1" customWidth="1"/>
    <col min="11" max="11" width="7.1640625" style="9" bestFit="1" customWidth="1"/>
    <col min="12" max="12" width="12.6640625" style="9" bestFit="1" customWidth="1"/>
    <col min="13" max="16384" width="11.5" style="9"/>
  </cols>
  <sheetData>
    <row r="1" spans="1:15" x14ac:dyDescent="0.15">
      <c r="A1" s="38"/>
      <c r="B1" s="38" t="s">
        <v>7</v>
      </c>
    </row>
    <row r="2" spans="1:15" x14ac:dyDescent="0.15">
      <c r="B2" s="9" t="s">
        <v>10</v>
      </c>
      <c r="C2" s="11" t="s">
        <v>42</v>
      </c>
      <c r="D2" s="9" t="s">
        <v>85</v>
      </c>
      <c r="E2" s="11" t="s">
        <v>11</v>
      </c>
      <c r="F2" s="11" t="s">
        <v>86</v>
      </c>
      <c r="G2" s="20" t="s">
        <v>74</v>
      </c>
      <c r="H2" s="11" t="s">
        <v>75</v>
      </c>
      <c r="I2" s="11" t="s">
        <v>77</v>
      </c>
      <c r="J2" s="29" t="s">
        <v>76</v>
      </c>
      <c r="K2" s="11" t="s">
        <v>79</v>
      </c>
      <c r="L2" s="11" t="s">
        <v>78</v>
      </c>
      <c r="N2" s="4" t="s">
        <v>94</v>
      </c>
      <c r="O2" s="46" t="s">
        <v>95</v>
      </c>
    </row>
    <row r="3" spans="1:15" x14ac:dyDescent="0.15">
      <c r="B3" s="9" t="s">
        <v>45</v>
      </c>
      <c r="C3" s="11">
        <f>Hauptstelle!$C$18</f>
        <v>1354</v>
      </c>
      <c r="D3" s="4">
        <f t="shared" ref="D3:D12" si="0">C3/$C$13*100</f>
        <v>100</v>
      </c>
      <c r="E3" s="11">
        <f>Hauptstelle!$E$18</f>
        <v>1897</v>
      </c>
      <c r="F3" s="39">
        <f t="shared" ref="F3:F12" si="1">E3/$E$13*100</f>
        <v>100</v>
      </c>
      <c r="G3" s="31">
        <f t="shared" ref="G3:G12" si="2">E3/C3</f>
        <v>1.4010339734121122</v>
      </c>
      <c r="H3" s="24">
        <f t="shared" ref="H3:H12" si="3">F3/D3</f>
        <v>1</v>
      </c>
      <c r="I3" s="32">
        <f t="shared" ref="I3:I12" si="4">100-(((365-(G3*O3))*100)/365)</f>
        <v>21.495315756459789</v>
      </c>
      <c r="J3" s="32">
        <f t="shared" ref="J3:J13" si="5">((365-(G3*O3))*100)/365</f>
        <v>78.504684243540211</v>
      </c>
      <c r="K3" s="11">
        <f>Hauptstelle!$K$18</f>
        <v>567</v>
      </c>
      <c r="L3" s="33">
        <f t="shared" ref="L3:L13" si="6">100-(K3/C3*100)</f>
        <v>58.12407680945347</v>
      </c>
      <c r="N3" s="4">
        <f>Hauptstelle!$B$18*E3</f>
        <v>106232</v>
      </c>
      <c r="O3" s="4">
        <f>Hauptstelle!$B$18</f>
        <v>56</v>
      </c>
    </row>
    <row r="4" spans="1:15" x14ac:dyDescent="0.15">
      <c r="B4" s="9" t="s">
        <v>12</v>
      </c>
      <c r="C4" s="11">
        <f>Zweigstelle_1!$C$17</f>
        <v>0</v>
      </c>
      <c r="D4" s="4">
        <f t="shared" si="0"/>
        <v>0</v>
      </c>
      <c r="E4" s="11">
        <f>Zweigstelle_1!$E$17</f>
        <v>0</v>
      </c>
      <c r="F4" s="39">
        <f t="shared" si="1"/>
        <v>0</v>
      </c>
      <c r="G4" s="31" t="e">
        <f t="shared" si="2"/>
        <v>#DIV/0!</v>
      </c>
      <c r="H4" s="24" t="e">
        <f t="shared" si="3"/>
        <v>#DIV/0!</v>
      </c>
      <c r="I4" s="32" t="e">
        <f t="shared" si="4"/>
        <v>#DIV/0!</v>
      </c>
      <c r="J4" s="32" t="e">
        <f t="shared" si="5"/>
        <v>#DIV/0!</v>
      </c>
      <c r="K4" s="11">
        <f>Zweigstelle_1!$K$17</f>
        <v>0</v>
      </c>
      <c r="L4" s="33" t="e">
        <f t="shared" si="6"/>
        <v>#DIV/0!</v>
      </c>
      <c r="N4" s="4">
        <f>Zweigstelle_1!$B$17*E4</f>
        <v>0</v>
      </c>
      <c r="O4" s="4">
        <f>Zweigstelle_1!$B$17</f>
        <v>56</v>
      </c>
    </row>
    <row r="5" spans="1:15" x14ac:dyDescent="0.15">
      <c r="B5" s="9" t="s">
        <v>13</v>
      </c>
      <c r="C5" s="11">
        <f>Zweigstelle_2!$C$17</f>
        <v>0</v>
      </c>
      <c r="D5" s="4">
        <f t="shared" si="0"/>
        <v>0</v>
      </c>
      <c r="E5" s="11">
        <f>Zweigstelle_2!$E$17</f>
        <v>0</v>
      </c>
      <c r="F5" s="39">
        <f t="shared" si="1"/>
        <v>0</v>
      </c>
      <c r="G5" s="31" t="e">
        <f t="shared" si="2"/>
        <v>#DIV/0!</v>
      </c>
      <c r="H5" s="24" t="e">
        <f t="shared" si="3"/>
        <v>#DIV/0!</v>
      </c>
      <c r="I5" s="32" t="e">
        <f t="shared" si="4"/>
        <v>#DIV/0!</v>
      </c>
      <c r="J5" s="32" t="e">
        <f t="shared" si="5"/>
        <v>#DIV/0!</v>
      </c>
      <c r="K5" s="11">
        <f>Zweigstelle_2!$K$17</f>
        <v>0</v>
      </c>
      <c r="L5" s="33" t="e">
        <f t="shared" si="6"/>
        <v>#DIV/0!</v>
      </c>
      <c r="N5" s="4">
        <f>Zweigstelle_2!$B$17*E5</f>
        <v>0</v>
      </c>
      <c r="O5" s="4">
        <f>Zweigstelle_2!$B$17</f>
        <v>56</v>
      </c>
    </row>
    <row r="6" spans="1:15" x14ac:dyDescent="0.15">
      <c r="B6" s="9" t="s">
        <v>14</v>
      </c>
      <c r="C6" s="11">
        <f>Zweigstelle_3!$C$17</f>
        <v>0</v>
      </c>
      <c r="D6" s="4">
        <f t="shared" si="0"/>
        <v>0</v>
      </c>
      <c r="E6" s="11">
        <f>Zweigstelle_3!$E$17</f>
        <v>0</v>
      </c>
      <c r="F6" s="39">
        <f t="shared" si="1"/>
        <v>0</v>
      </c>
      <c r="G6" s="31" t="e">
        <f t="shared" si="2"/>
        <v>#DIV/0!</v>
      </c>
      <c r="H6" s="24" t="e">
        <f t="shared" si="3"/>
        <v>#DIV/0!</v>
      </c>
      <c r="I6" s="32" t="e">
        <f t="shared" si="4"/>
        <v>#DIV/0!</v>
      </c>
      <c r="J6" s="32" t="e">
        <f t="shared" si="5"/>
        <v>#DIV/0!</v>
      </c>
      <c r="K6" s="11">
        <f>Zweigstelle_3!$K$17</f>
        <v>0</v>
      </c>
      <c r="L6" s="33" t="e">
        <f t="shared" si="6"/>
        <v>#DIV/0!</v>
      </c>
      <c r="N6" s="4">
        <f>Zweigstelle_3!$B$17*E6</f>
        <v>0</v>
      </c>
      <c r="O6" s="4">
        <f>Zweigstelle_3!$B$17</f>
        <v>56</v>
      </c>
    </row>
    <row r="7" spans="1:15" x14ac:dyDescent="0.15">
      <c r="B7" s="9" t="s">
        <v>15</v>
      </c>
      <c r="C7" s="11">
        <f>Zweigstelle_4!$C$17</f>
        <v>0</v>
      </c>
      <c r="D7" s="4">
        <f t="shared" si="0"/>
        <v>0</v>
      </c>
      <c r="E7" s="11">
        <f>Zweigstelle_4!$E$17</f>
        <v>0</v>
      </c>
      <c r="F7" s="39">
        <f t="shared" si="1"/>
        <v>0</v>
      </c>
      <c r="G7" s="31" t="e">
        <f t="shared" si="2"/>
        <v>#DIV/0!</v>
      </c>
      <c r="H7" s="24" t="e">
        <f t="shared" si="3"/>
        <v>#DIV/0!</v>
      </c>
      <c r="I7" s="32" t="e">
        <f t="shared" si="4"/>
        <v>#DIV/0!</v>
      </c>
      <c r="J7" s="32" t="e">
        <f t="shared" si="5"/>
        <v>#DIV/0!</v>
      </c>
      <c r="K7" s="11">
        <f>Zweigstelle_4!$K$17</f>
        <v>0</v>
      </c>
      <c r="L7" s="33" t="e">
        <f t="shared" si="6"/>
        <v>#DIV/0!</v>
      </c>
      <c r="N7" s="4">
        <f>Zweigstelle_4!$B$17*E7</f>
        <v>0</v>
      </c>
      <c r="O7" s="4">
        <f>Zweigstelle_4!$B$17</f>
        <v>56</v>
      </c>
    </row>
    <row r="8" spans="1:15" x14ac:dyDescent="0.15">
      <c r="B8" s="9" t="s">
        <v>16</v>
      </c>
      <c r="C8" s="11">
        <f>Zweigstelle_5!$C$17</f>
        <v>0</v>
      </c>
      <c r="D8" s="4">
        <f t="shared" si="0"/>
        <v>0</v>
      </c>
      <c r="E8" s="11">
        <f>Zweigstelle_5!$E$17</f>
        <v>0</v>
      </c>
      <c r="F8" s="39">
        <f t="shared" si="1"/>
        <v>0</v>
      </c>
      <c r="G8" s="31" t="e">
        <f t="shared" si="2"/>
        <v>#DIV/0!</v>
      </c>
      <c r="H8" s="24" t="e">
        <f t="shared" si="3"/>
        <v>#DIV/0!</v>
      </c>
      <c r="I8" s="32" t="e">
        <f t="shared" si="4"/>
        <v>#DIV/0!</v>
      </c>
      <c r="J8" s="32" t="e">
        <f t="shared" si="5"/>
        <v>#DIV/0!</v>
      </c>
      <c r="K8" s="11">
        <f>Zweigstelle_5!$K$17</f>
        <v>0</v>
      </c>
      <c r="L8" s="33" t="e">
        <f t="shared" si="6"/>
        <v>#DIV/0!</v>
      </c>
      <c r="N8" s="4">
        <f>Zweigstelle_5!$B$17*E8</f>
        <v>0</v>
      </c>
      <c r="O8" s="4">
        <f>Zweigstelle_5!$B$17</f>
        <v>56</v>
      </c>
    </row>
    <row r="9" spans="1:15" x14ac:dyDescent="0.15">
      <c r="B9" s="9" t="s">
        <v>17</v>
      </c>
      <c r="C9" s="11">
        <f>Zweigstelle_6!$C$17</f>
        <v>0</v>
      </c>
      <c r="D9" s="4">
        <f t="shared" si="0"/>
        <v>0</v>
      </c>
      <c r="E9" s="11">
        <f>Zweigstelle_6!$E$17</f>
        <v>0</v>
      </c>
      <c r="F9" s="39">
        <f t="shared" si="1"/>
        <v>0</v>
      </c>
      <c r="G9" s="31" t="e">
        <f t="shared" si="2"/>
        <v>#DIV/0!</v>
      </c>
      <c r="H9" s="24" t="e">
        <f t="shared" si="3"/>
        <v>#DIV/0!</v>
      </c>
      <c r="I9" s="32" t="e">
        <f t="shared" si="4"/>
        <v>#DIV/0!</v>
      </c>
      <c r="J9" s="32" t="e">
        <f t="shared" si="5"/>
        <v>#DIV/0!</v>
      </c>
      <c r="K9" s="11">
        <f>Zweigstelle_6!$K$17</f>
        <v>0</v>
      </c>
      <c r="L9" s="33" t="e">
        <f t="shared" si="6"/>
        <v>#DIV/0!</v>
      </c>
      <c r="N9" s="4">
        <f>Zweigstelle_6!$B$17*E9</f>
        <v>0</v>
      </c>
      <c r="O9" s="4">
        <f>Zweigstelle_6!$B$17</f>
        <v>56</v>
      </c>
    </row>
    <row r="10" spans="1:15" x14ac:dyDescent="0.15">
      <c r="B10" s="9" t="s">
        <v>18</v>
      </c>
      <c r="C10" s="11">
        <f>Zweigstelle_7!$C$17</f>
        <v>0</v>
      </c>
      <c r="D10" s="4">
        <f t="shared" si="0"/>
        <v>0</v>
      </c>
      <c r="E10" s="11">
        <f>Zweigstelle_7!$E$17</f>
        <v>0</v>
      </c>
      <c r="F10" s="39">
        <f t="shared" si="1"/>
        <v>0</v>
      </c>
      <c r="G10" s="31" t="e">
        <f t="shared" si="2"/>
        <v>#DIV/0!</v>
      </c>
      <c r="H10" s="24" t="e">
        <f t="shared" si="3"/>
        <v>#DIV/0!</v>
      </c>
      <c r="I10" s="32" t="e">
        <f t="shared" si="4"/>
        <v>#DIV/0!</v>
      </c>
      <c r="J10" s="32" t="e">
        <f t="shared" si="5"/>
        <v>#DIV/0!</v>
      </c>
      <c r="K10" s="11">
        <f>Zweigstelle_7!$K$17</f>
        <v>0</v>
      </c>
      <c r="L10" s="33" t="e">
        <f t="shared" si="6"/>
        <v>#DIV/0!</v>
      </c>
      <c r="N10" s="4">
        <f>Zweigstelle_7!$B$17*E10</f>
        <v>0</v>
      </c>
      <c r="O10" s="4">
        <f>Zweigstelle_7!$B$17</f>
        <v>56</v>
      </c>
    </row>
    <row r="11" spans="1:15" x14ac:dyDescent="0.15">
      <c r="B11" s="9" t="s">
        <v>19</v>
      </c>
      <c r="C11" s="11">
        <f>Zweigstelle_8!$C$17</f>
        <v>0</v>
      </c>
      <c r="D11" s="4">
        <f t="shared" si="0"/>
        <v>0</v>
      </c>
      <c r="E11" s="11">
        <f>Zweigstelle_8!$E$17</f>
        <v>0</v>
      </c>
      <c r="F11" s="39">
        <f t="shared" si="1"/>
        <v>0</v>
      </c>
      <c r="G11" s="31" t="e">
        <f t="shared" si="2"/>
        <v>#DIV/0!</v>
      </c>
      <c r="H11" s="24" t="e">
        <f t="shared" si="3"/>
        <v>#DIV/0!</v>
      </c>
      <c r="I11" s="32" t="e">
        <f t="shared" si="4"/>
        <v>#DIV/0!</v>
      </c>
      <c r="J11" s="32" t="e">
        <f t="shared" si="5"/>
        <v>#DIV/0!</v>
      </c>
      <c r="K11" s="11">
        <f>Zweigstelle_8!$K$17</f>
        <v>0</v>
      </c>
      <c r="L11" s="33" t="e">
        <f t="shared" si="6"/>
        <v>#DIV/0!</v>
      </c>
      <c r="N11" s="4">
        <f>Zweigstelle_8!$B$17*E11</f>
        <v>0</v>
      </c>
      <c r="O11" s="4">
        <f>Zweigstelle_8!$B$17</f>
        <v>56</v>
      </c>
    </row>
    <row r="12" spans="1:15" x14ac:dyDescent="0.15">
      <c r="B12" s="9" t="s">
        <v>20</v>
      </c>
      <c r="C12" s="11">
        <f>Zweigstelle_9!$C$17</f>
        <v>0</v>
      </c>
      <c r="D12" s="4">
        <f t="shared" si="0"/>
        <v>0</v>
      </c>
      <c r="E12" s="11">
        <f>Zweigstelle_9!$E$17</f>
        <v>0</v>
      </c>
      <c r="F12" s="39">
        <f t="shared" si="1"/>
        <v>0</v>
      </c>
      <c r="G12" s="31" t="e">
        <f t="shared" si="2"/>
        <v>#DIV/0!</v>
      </c>
      <c r="H12" s="24" t="e">
        <f t="shared" si="3"/>
        <v>#DIV/0!</v>
      </c>
      <c r="I12" s="32" t="e">
        <f t="shared" si="4"/>
        <v>#DIV/0!</v>
      </c>
      <c r="J12" s="32" t="e">
        <f t="shared" si="5"/>
        <v>#DIV/0!</v>
      </c>
      <c r="K12" s="11">
        <f>Zweigstelle_9!$K$17</f>
        <v>0</v>
      </c>
      <c r="L12" s="33" t="e">
        <f t="shared" si="6"/>
        <v>#DIV/0!</v>
      </c>
      <c r="N12" s="4">
        <f>Zweigstelle_9!$B$17*E12</f>
        <v>0</v>
      </c>
      <c r="O12" s="4">
        <f>Zweigstelle_9!$B$17</f>
        <v>56</v>
      </c>
    </row>
    <row r="13" spans="1:15" x14ac:dyDescent="0.15">
      <c r="B13" s="9" t="s">
        <v>9</v>
      </c>
      <c r="C13" s="11">
        <f>SUM(C3:C12)</f>
        <v>1354</v>
      </c>
      <c r="D13" s="4"/>
      <c r="E13" s="11">
        <f>SUM(E3:E12)</f>
        <v>1897</v>
      </c>
      <c r="F13" s="39"/>
      <c r="G13" s="31">
        <f>E13/C13</f>
        <v>1.4010339734121122</v>
      </c>
      <c r="H13" s="24"/>
      <c r="I13" s="32">
        <f>100-(((365-(G13*O3))*100)/365)</f>
        <v>21.495315756459789</v>
      </c>
      <c r="J13" s="32">
        <f t="shared" si="5"/>
        <v>78.504684243540211</v>
      </c>
      <c r="K13" s="11">
        <f>SUM(K3:K12)</f>
        <v>567</v>
      </c>
      <c r="L13" s="33">
        <f t="shared" si="6"/>
        <v>58.12407680945347</v>
      </c>
      <c r="N13" s="4">
        <f>SUM(N3:N12)</f>
        <v>106232</v>
      </c>
      <c r="O13" s="9">
        <f>IF(E13=0,(SUM(O3:O12))/10,N13/E13)</f>
        <v>56</v>
      </c>
    </row>
    <row r="14" spans="1:15" x14ac:dyDescent="0.15">
      <c r="D14" s="4"/>
      <c r="E14" s="11"/>
      <c r="F14" s="39"/>
      <c r="G14" s="31"/>
      <c r="H14" s="24"/>
      <c r="I14" s="32"/>
      <c r="J14" s="32"/>
      <c r="K14" s="11"/>
      <c r="L14" s="33"/>
    </row>
    <row r="15" spans="1:15" x14ac:dyDescent="0.15">
      <c r="D15" s="4"/>
      <c r="E15" s="11"/>
      <c r="F15" s="39"/>
      <c r="G15" s="31"/>
      <c r="H15" s="24"/>
      <c r="I15" s="32"/>
      <c r="J15" s="32"/>
      <c r="K15" s="11"/>
      <c r="L15" s="33"/>
    </row>
    <row r="16" spans="1:15" x14ac:dyDescent="0.15">
      <c r="D16" s="4"/>
      <c r="E16" s="11"/>
      <c r="F16" s="39"/>
      <c r="G16" s="31"/>
      <c r="H16" s="24"/>
      <c r="I16" s="32"/>
      <c r="J16" s="32"/>
      <c r="K16" s="11"/>
      <c r="L16" s="33"/>
    </row>
    <row r="17" spans="4:12" x14ac:dyDescent="0.15">
      <c r="D17" s="4"/>
      <c r="E17" s="11"/>
      <c r="F17" s="39"/>
      <c r="G17" s="31"/>
      <c r="H17" s="24"/>
      <c r="I17" s="32"/>
      <c r="J17" s="32"/>
      <c r="K17" s="11"/>
      <c r="L17" s="33"/>
    </row>
    <row r="18" spans="4:12" x14ac:dyDescent="0.15">
      <c r="D18" s="4"/>
      <c r="E18" s="11"/>
      <c r="F18" s="39"/>
      <c r="G18" s="31"/>
      <c r="H18" s="24"/>
      <c r="I18" s="32"/>
      <c r="J18" s="32"/>
      <c r="K18" s="11"/>
      <c r="L18" s="33"/>
    </row>
    <row r="19" spans="4:12" x14ac:dyDescent="0.15">
      <c r="D19" s="4"/>
      <c r="E19" s="11"/>
      <c r="F19" s="39"/>
      <c r="G19" s="31"/>
      <c r="H19" s="24"/>
      <c r="I19" s="32"/>
      <c r="J19" s="32"/>
      <c r="K19" s="11"/>
      <c r="L19" s="33"/>
    </row>
    <row r="20" spans="4:12" x14ac:dyDescent="0.15">
      <c r="D20" s="4"/>
      <c r="E20" s="11"/>
      <c r="F20" s="39"/>
      <c r="G20" s="31"/>
      <c r="H20" s="24"/>
      <c r="I20" s="32"/>
      <c r="J20" s="32"/>
      <c r="K20" s="11"/>
      <c r="L20" s="33"/>
    </row>
    <row r="21" spans="4:12" x14ac:dyDescent="0.15">
      <c r="D21" s="4"/>
      <c r="E21" s="11"/>
      <c r="F21" s="39"/>
      <c r="G21" s="31"/>
      <c r="H21" s="24"/>
      <c r="I21" s="32"/>
      <c r="J21" s="32"/>
      <c r="K21" s="11"/>
      <c r="L21" s="33"/>
    </row>
    <row r="22" spans="4:12" x14ac:dyDescent="0.15">
      <c r="D22" s="4"/>
      <c r="E22" s="11"/>
      <c r="F22" s="39"/>
      <c r="G22" s="31"/>
      <c r="H22" s="24"/>
      <c r="I22" s="32"/>
      <c r="J22" s="32"/>
      <c r="K22" s="11"/>
      <c r="L22" s="33"/>
    </row>
    <row r="23" spans="4:12" x14ac:dyDescent="0.15">
      <c r="D23" s="4"/>
      <c r="E23" s="11"/>
      <c r="F23" s="39"/>
      <c r="G23" s="31"/>
      <c r="H23" s="24"/>
      <c r="I23" s="32"/>
      <c r="J23" s="32"/>
      <c r="K23" s="11"/>
      <c r="L23" s="33"/>
    </row>
    <row r="24" spans="4:12" x14ac:dyDescent="0.15">
      <c r="D24" s="4"/>
      <c r="E24" s="11"/>
      <c r="F24" s="39"/>
      <c r="G24" s="31"/>
      <c r="H24" s="24"/>
      <c r="I24" s="32"/>
      <c r="J24" s="32"/>
      <c r="K24" s="11"/>
      <c r="L24" s="33"/>
    </row>
    <row r="25" spans="4:12" x14ac:dyDescent="0.15">
      <c r="D25" s="4"/>
      <c r="E25" s="11"/>
      <c r="F25" s="39"/>
      <c r="G25" s="31"/>
      <c r="H25" s="24"/>
      <c r="I25" s="32"/>
      <c r="J25" s="32"/>
      <c r="K25" s="11"/>
      <c r="L25" s="33"/>
    </row>
    <row r="26" spans="4:12" x14ac:dyDescent="0.15">
      <c r="D26" s="4"/>
    </row>
    <row r="27" spans="4:12" x14ac:dyDescent="0.15">
      <c r="D27" s="4"/>
    </row>
    <row r="28" spans="4:12" x14ac:dyDescent="0.15">
      <c r="D28" s="4"/>
    </row>
    <row r="29" spans="4:12" x14ac:dyDescent="0.15">
      <c r="D29" s="4"/>
    </row>
    <row r="30" spans="4:12" x14ac:dyDescent="0.15">
      <c r="D30" s="4"/>
    </row>
  </sheetData>
  <phoneticPr fontId="0" type="noConversion"/>
  <printOptions gridLines="1"/>
  <pageMargins left="0.78740157499999996" right="0.78740157499999996" top="0.984251969" bottom="0.984251969" header="0.4921259845" footer="0.4921259845"/>
  <pageSetup paperSize="9" orientation="landscape" horizontalDpi="4294967293" verticalDpi="4294967293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topLeftCell="H1" workbookViewId="0">
      <selection activeCell="I1" sqref="I1:J13"/>
    </sheetView>
  </sheetViews>
  <sheetFormatPr baseColWidth="10" defaultColWidth="11.5" defaultRowHeight="11" x14ac:dyDescent="0.15"/>
  <cols>
    <col min="1" max="1" width="2.6640625" style="9" customWidth="1"/>
    <col min="2" max="2" width="17.5" style="9" bestFit="1" customWidth="1"/>
    <col min="3" max="3" width="6.6640625" style="11" bestFit="1" customWidth="1"/>
    <col min="4" max="4" width="11.1640625" style="9" bestFit="1" customWidth="1"/>
    <col min="5" max="5" width="7.83203125" style="6" bestFit="1" customWidth="1"/>
    <col min="6" max="6" width="9.6640625" style="9" bestFit="1" customWidth="1"/>
    <col min="7" max="7" width="6.1640625" style="9" bestFit="1" customWidth="1"/>
    <col min="8" max="8" width="7" style="10" bestFit="1" customWidth="1"/>
    <col min="9" max="9" width="8.33203125" style="9" bestFit="1" customWidth="1"/>
    <col min="10" max="10" width="12.33203125" style="9" bestFit="1" customWidth="1"/>
    <col min="11" max="11" width="7.1640625" style="9" bestFit="1" customWidth="1"/>
    <col min="12" max="12" width="12.6640625" style="9" bestFit="1" customWidth="1"/>
    <col min="13" max="16384" width="11.5" style="9"/>
  </cols>
  <sheetData>
    <row r="1" spans="1:15" x14ac:dyDescent="0.15">
      <c r="A1" s="38"/>
      <c r="B1" s="38" t="s">
        <v>56</v>
      </c>
    </row>
    <row r="2" spans="1:15" x14ac:dyDescent="0.15">
      <c r="B2" s="9" t="s">
        <v>10</v>
      </c>
      <c r="C2" s="11" t="s">
        <v>42</v>
      </c>
      <c r="D2" s="9" t="s">
        <v>85</v>
      </c>
      <c r="E2" s="11" t="s">
        <v>11</v>
      </c>
      <c r="F2" s="11" t="s">
        <v>86</v>
      </c>
      <c r="G2" s="20" t="s">
        <v>74</v>
      </c>
      <c r="H2" s="11" t="s">
        <v>75</v>
      </c>
      <c r="I2" s="11" t="s">
        <v>77</v>
      </c>
      <c r="J2" s="29" t="s">
        <v>76</v>
      </c>
      <c r="K2" s="11" t="s">
        <v>79</v>
      </c>
      <c r="L2" s="11" t="s">
        <v>78</v>
      </c>
      <c r="N2" s="4" t="s">
        <v>94</v>
      </c>
      <c r="O2" s="46" t="s">
        <v>95</v>
      </c>
    </row>
    <row r="3" spans="1:15" x14ac:dyDescent="0.15">
      <c r="B3" s="9" t="s">
        <v>45</v>
      </c>
      <c r="C3" s="11">
        <f>Hauptstelle!$C$19</f>
        <v>1</v>
      </c>
      <c r="D3" s="4">
        <f t="shared" ref="D3:D12" si="0">C3/$C$13*100</f>
        <v>100</v>
      </c>
      <c r="E3" s="11">
        <f>Hauptstelle!$E$19</f>
        <v>3</v>
      </c>
      <c r="F3" s="39">
        <f t="shared" ref="F3:F12" si="1">E3/$E$13*100</f>
        <v>100</v>
      </c>
      <c r="G3" s="31">
        <f t="shared" ref="G3:G12" si="2">E3/C3</f>
        <v>3</v>
      </c>
      <c r="H3" s="24">
        <f t="shared" ref="H3:H12" si="3">F3/D3</f>
        <v>1</v>
      </c>
      <c r="I3" s="32">
        <f t="shared" ref="I3:I12" si="4">100-(((365-(G3*O3))*100)/365)</f>
        <v>23.013698630136986</v>
      </c>
      <c r="J3" s="32">
        <f t="shared" ref="J3:J13" si="5">((365-(G3*O3))*100)/365</f>
        <v>76.986301369863014</v>
      </c>
      <c r="K3" s="11">
        <f>Hauptstelle!$K$19</f>
        <v>0</v>
      </c>
      <c r="L3" s="33">
        <f t="shared" ref="L3:L13" si="6">100-(K3/C3*100)</f>
        <v>100</v>
      </c>
      <c r="N3" s="4">
        <f>Hauptstelle!$B$19*E3</f>
        <v>84</v>
      </c>
      <c r="O3" s="4">
        <f>Hauptstelle!$B$19</f>
        <v>28</v>
      </c>
    </row>
    <row r="4" spans="1:15" x14ac:dyDescent="0.15">
      <c r="B4" s="9" t="s">
        <v>12</v>
      </c>
      <c r="C4" s="11">
        <f>Zweigstelle_1!$C$18</f>
        <v>0</v>
      </c>
      <c r="D4" s="4">
        <f t="shared" si="0"/>
        <v>0</v>
      </c>
      <c r="E4" s="11">
        <f>Zweigstelle_1!$E$18</f>
        <v>0</v>
      </c>
      <c r="F4" s="39">
        <f t="shared" si="1"/>
        <v>0</v>
      </c>
      <c r="G4" s="31" t="e">
        <f t="shared" si="2"/>
        <v>#DIV/0!</v>
      </c>
      <c r="H4" s="24" t="e">
        <f t="shared" si="3"/>
        <v>#DIV/0!</v>
      </c>
      <c r="I4" s="32" t="e">
        <f t="shared" si="4"/>
        <v>#DIV/0!</v>
      </c>
      <c r="J4" s="32" t="e">
        <f t="shared" si="5"/>
        <v>#DIV/0!</v>
      </c>
      <c r="K4" s="11">
        <f>Zweigstelle_1!$K$18</f>
        <v>0</v>
      </c>
      <c r="L4" s="33" t="e">
        <f t="shared" si="6"/>
        <v>#DIV/0!</v>
      </c>
      <c r="N4" s="4">
        <f>Zweigstelle_1!$B$18*E4</f>
        <v>0</v>
      </c>
      <c r="O4" s="4">
        <f>Zweigstelle_1!$B$18</f>
        <v>28</v>
      </c>
    </row>
    <row r="5" spans="1:15" x14ac:dyDescent="0.15">
      <c r="B5" s="9" t="s">
        <v>13</v>
      </c>
      <c r="C5" s="11">
        <f>Zweigstelle_2!$C$18</f>
        <v>0</v>
      </c>
      <c r="D5" s="4">
        <f t="shared" si="0"/>
        <v>0</v>
      </c>
      <c r="E5" s="11">
        <f>Zweigstelle_2!$E$18</f>
        <v>0</v>
      </c>
      <c r="F5" s="39">
        <f t="shared" si="1"/>
        <v>0</v>
      </c>
      <c r="G5" s="31" t="e">
        <f t="shared" si="2"/>
        <v>#DIV/0!</v>
      </c>
      <c r="H5" s="24" t="e">
        <f t="shared" si="3"/>
        <v>#DIV/0!</v>
      </c>
      <c r="I5" s="32" t="e">
        <f t="shared" si="4"/>
        <v>#DIV/0!</v>
      </c>
      <c r="J5" s="32" t="e">
        <f t="shared" si="5"/>
        <v>#DIV/0!</v>
      </c>
      <c r="K5" s="11">
        <f>Zweigstelle_2!$K$18</f>
        <v>0</v>
      </c>
      <c r="L5" s="33" t="e">
        <f t="shared" si="6"/>
        <v>#DIV/0!</v>
      </c>
      <c r="N5" s="4">
        <f>Zweigstelle_2!$B$18*E5</f>
        <v>0</v>
      </c>
      <c r="O5" s="4">
        <f>Zweigstelle_2!$B$18</f>
        <v>28</v>
      </c>
    </row>
    <row r="6" spans="1:15" x14ac:dyDescent="0.15">
      <c r="B6" s="9" t="s">
        <v>14</v>
      </c>
      <c r="C6" s="11">
        <f>Zweigstelle_3!$C$18</f>
        <v>0</v>
      </c>
      <c r="D6" s="4">
        <f t="shared" si="0"/>
        <v>0</v>
      </c>
      <c r="E6" s="11">
        <f>Zweigstelle_3!$E$18</f>
        <v>0</v>
      </c>
      <c r="F6" s="39">
        <f t="shared" si="1"/>
        <v>0</v>
      </c>
      <c r="G6" s="31" t="e">
        <f t="shared" si="2"/>
        <v>#DIV/0!</v>
      </c>
      <c r="H6" s="24" t="e">
        <f t="shared" si="3"/>
        <v>#DIV/0!</v>
      </c>
      <c r="I6" s="32" t="e">
        <f t="shared" si="4"/>
        <v>#DIV/0!</v>
      </c>
      <c r="J6" s="32" t="e">
        <f t="shared" si="5"/>
        <v>#DIV/0!</v>
      </c>
      <c r="K6" s="11">
        <f>Zweigstelle_3!$K$18</f>
        <v>0</v>
      </c>
      <c r="L6" s="33" t="e">
        <f t="shared" si="6"/>
        <v>#DIV/0!</v>
      </c>
      <c r="N6" s="4">
        <f>Zweigstelle_3!$B$18*E6</f>
        <v>0</v>
      </c>
      <c r="O6" s="4">
        <f>Zweigstelle_3!$B$18</f>
        <v>28</v>
      </c>
    </row>
    <row r="7" spans="1:15" x14ac:dyDescent="0.15">
      <c r="B7" s="9" t="s">
        <v>15</v>
      </c>
      <c r="C7" s="11">
        <f>Zweigstelle_4!$C$18</f>
        <v>0</v>
      </c>
      <c r="D7" s="4">
        <f t="shared" si="0"/>
        <v>0</v>
      </c>
      <c r="E7" s="11">
        <f>Zweigstelle_4!$E$18</f>
        <v>0</v>
      </c>
      <c r="F7" s="39">
        <f t="shared" si="1"/>
        <v>0</v>
      </c>
      <c r="G7" s="31" t="e">
        <f t="shared" si="2"/>
        <v>#DIV/0!</v>
      </c>
      <c r="H7" s="24" t="e">
        <f t="shared" si="3"/>
        <v>#DIV/0!</v>
      </c>
      <c r="I7" s="32" t="e">
        <f t="shared" si="4"/>
        <v>#DIV/0!</v>
      </c>
      <c r="J7" s="32" t="e">
        <f t="shared" si="5"/>
        <v>#DIV/0!</v>
      </c>
      <c r="K7" s="11">
        <f>Zweigstelle_4!$K$18</f>
        <v>0</v>
      </c>
      <c r="L7" s="33" t="e">
        <f t="shared" si="6"/>
        <v>#DIV/0!</v>
      </c>
      <c r="N7" s="4">
        <f>Zweigstelle_4!$B$18*E7</f>
        <v>0</v>
      </c>
      <c r="O7" s="4">
        <f>Zweigstelle_4!$B$18</f>
        <v>28</v>
      </c>
    </row>
    <row r="8" spans="1:15" x14ac:dyDescent="0.15">
      <c r="B8" s="9" t="s">
        <v>16</v>
      </c>
      <c r="C8" s="11">
        <f>Zweigstelle_5!$C$18</f>
        <v>0</v>
      </c>
      <c r="D8" s="4">
        <f t="shared" si="0"/>
        <v>0</v>
      </c>
      <c r="E8" s="11">
        <f>Zweigstelle_5!$E$18</f>
        <v>0</v>
      </c>
      <c r="F8" s="39">
        <f t="shared" si="1"/>
        <v>0</v>
      </c>
      <c r="G8" s="31" t="e">
        <f t="shared" si="2"/>
        <v>#DIV/0!</v>
      </c>
      <c r="H8" s="24" t="e">
        <f t="shared" si="3"/>
        <v>#DIV/0!</v>
      </c>
      <c r="I8" s="32" t="e">
        <f t="shared" si="4"/>
        <v>#DIV/0!</v>
      </c>
      <c r="J8" s="32" t="e">
        <f t="shared" si="5"/>
        <v>#DIV/0!</v>
      </c>
      <c r="K8" s="11">
        <f>Zweigstelle_5!$K$18</f>
        <v>0</v>
      </c>
      <c r="L8" s="33" t="e">
        <f t="shared" si="6"/>
        <v>#DIV/0!</v>
      </c>
      <c r="N8" s="4">
        <f>Zweigstelle_5!$B$18*E8</f>
        <v>0</v>
      </c>
      <c r="O8" s="4">
        <f>Zweigstelle_5!$B$18</f>
        <v>28</v>
      </c>
    </row>
    <row r="9" spans="1:15" x14ac:dyDescent="0.15">
      <c r="B9" s="9" t="s">
        <v>17</v>
      </c>
      <c r="C9" s="11">
        <f>Zweigstelle_6!$C$18</f>
        <v>0</v>
      </c>
      <c r="D9" s="4">
        <f t="shared" si="0"/>
        <v>0</v>
      </c>
      <c r="E9" s="11">
        <f>Zweigstelle_6!$E$18</f>
        <v>0</v>
      </c>
      <c r="F9" s="39">
        <f t="shared" si="1"/>
        <v>0</v>
      </c>
      <c r="G9" s="31" t="e">
        <f t="shared" si="2"/>
        <v>#DIV/0!</v>
      </c>
      <c r="H9" s="24" t="e">
        <f t="shared" si="3"/>
        <v>#DIV/0!</v>
      </c>
      <c r="I9" s="32" t="e">
        <f t="shared" si="4"/>
        <v>#DIV/0!</v>
      </c>
      <c r="J9" s="32" t="e">
        <f t="shared" si="5"/>
        <v>#DIV/0!</v>
      </c>
      <c r="K9" s="11">
        <f>Zweigstelle_6!$K$18</f>
        <v>0</v>
      </c>
      <c r="L9" s="33" t="e">
        <f t="shared" si="6"/>
        <v>#DIV/0!</v>
      </c>
      <c r="N9" s="4">
        <f>Zweigstelle_6!$B$18*E9</f>
        <v>0</v>
      </c>
      <c r="O9" s="4">
        <f>Zweigstelle_6!$B$18</f>
        <v>28</v>
      </c>
    </row>
    <row r="10" spans="1:15" x14ac:dyDescent="0.15">
      <c r="B10" s="9" t="s">
        <v>18</v>
      </c>
      <c r="C10" s="11">
        <f>Zweigstelle_7!$C$18</f>
        <v>0</v>
      </c>
      <c r="D10" s="4">
        <f t="shared" si="0"/>
        <v>0</v>
      </c>
      <c r="E10" s="11">
        <f>Zweigstelle_7!$E$18</f>
        <v>0</v>
      </c>
      <c r="F10" s="39">
        <f t="shared" si="1"/>
        <v>0</v>
      </c>
      <c r="G10" s="31" t="e">
        <f t="shared" si="2"/>
        <v>#DIV/0!</v>
      </c>
      <c r="H10" s="24" t="e">
        <f t="shared" si="3"/>
        <v>#DIV/0!</v>
      </c>
      <c r="I10" s="32" t="e">
        <f t="shared" si="4"/>
        <v>#DIV/0!</v>
      </c>
      <c r="J10" s="32" t="e">
        <f t="shared" si="5"/>
        <v>#DIV/0!</v>
      </c>
      <c r="K10" s="11">
        <f>Zweigstelle_7!$K$18</f>
        <v>0</v>
      </c>
      <c r="L10" s="33" t="e">
        <f t="shared" si="6"/>
        <v>#DIV/0!</v>
      </c>
      <c r="N10" s="4">
        <f>Zweigstelle_7!$B$18*E10</f>
        <v>0</v>
      </c>
      <c r="O10" s="4">
        <f>Zweigstelle_7!$B$18</f>
        <v>28</v>
      </c>
    </row>
    <row r="11" spans="1:15" x14ac:dyDescent="0.15">
      <c r="B11" s="9" t="s">
        <v>19</v>
      </c>
      <c r="C11" s="11">
        <f>Zweigstelle_8!$C$18</f>
        <v>0</v>
      </c>
      <c r="D11" s="4">
        <f t="shared" si="0"/>
        <v>0</v>
      </c>
      <c r="E11" s="11">
        <f>Zweigstelle_8!$E$18</f>
        <v>0</v>
      </c>
      <c r="F11" s="39">
        <f t="shared" si="1"/>
        <v>0</v>
      </c>
      <c r="G11" s="31" t="e">
        <f t="shared" si="2"/>
        <v>#DIV/0!</v>
      </c>
      <c r="H11" s="24" t="e">
        <f t="shared" si="3"/>
        <v>#DIV/0!</v>
      </c>
      <c r="I11" s="32" t="e">
        <f t="shared" si="4"/>
        <v>#DIV/0!</v>
      </c>
      <c r="J11" s="32" t="e">
        <f t="shared" si="5"/>
        <v>#DIV/0!</v>
      </c>
      <c r="K11" s="11">
        <f>Zweigstelle_8!$K$18</f>
        <v>0</v>
      </c>
      <c r="L11" s="33" t="e">
        <f t="shared" si="6"/>
        <v>#DIV/0!</v>
      </c>
      <c r="N11" s="4">
        <f>Zweigstelle_8!$B$18*E11</f>
        <v>0</v>
      </c>
      <c r="O11" s="4">
        <f>Zweigstelle_8!$B$18</f>
        <v>28</v>
      </c>
    </row>
    <row r="12" spans="1:15" x14ac:dyDescent="0.15">
      <c r="B12" s="9" t="s">
        <v>20</v>
      </c>
      <c r="C12" s="11">
        <f>Zweigstelle_9!$C$18</f>
        <v>0</v>
      </c>
      <c r="D12" s="4">
        <f t="shared" si="0"/>
        <v>0</v>
      </c>
      <c r="E12" s="11">
        <f>Zweigstelle_9!$E$18</f>
        <v>0</v>
      </c>
      <c r="F12" s="39">
        <f t="shared" si="1"/>
        <v>0</v>
      </c>
      <c r="G12" s="31" t="e">
        <f t="shared" si="2"/>
        <v>#DIV/0!</v>
      </c>
      <c r="H12" s="24" t="e">
        <f t="shared" si="3"/>
        <v>#DIV/0!</v>
      </c>
      <c r="I12" s="32" t="e">
        <f t="shared" si="4"/>
        <v>#DIV/0!</v>
      </c>
      <c r="J12" s="32" t="e">
        <f t="shared" si="5"/>
        <v>#DIV/0!</v>
      </c>
      <c r="K12" s="11">
        <f>Zweigstelle_9!$K$18</f>
        <v>0</v>
      </c>
      <c r="L12" s="33" t="e">
        <f t="shared" si="6"/>
        <v>#DIV/0!</v>
      </c>
      <c r="N12" s="4">
        <f>Zweigstelle_9!$B$18*E12</f>
        <v>0</v>
      </c>
      <c r="O12" s="4">
        <f>Zweigstelle_9!$B$18</f>
        <v>28</v>
      </c>
    </row>
    <row r="13" spans="1:15" x14ac:dyDescent="0.15">
      <c r="B13" s="9" t="s">
        <v>9</v>
      </c>
      <c r="C13" s="11">
        <f>SUM(C3:C12)</f>
        <v>1</v>
      </c>
      <c r="D13" s="4"/>
      <c r="E13" s="11">
        <f>SUM(E3:E12)</f>
        <v>3</v>
      </c>
      <c r="F13" s="39"/>
      <c r="G13" s="31">
        <f>E13/C13</f>
        <v>3</v>
      </c>
      <c r="H13" s="24"/>
      <c r="I13" s="32">
        <f>100-(((365-(G13*O3))*100)/365)</f>
        <v>23.013698630136986</v>
      </c>
      <c r="J13" s="32">
        <f t="shared" si="5"/>
        <v>76.986301369863014</v>
      </c>
      <c r="K13" s="11">
        <f>SUM(K3:K12)</f>
        <v>0</v>
      </c>
      <c r="L13" s="33">
        <f t="shared" si="6"/>
        <v>100</v>
      </c>
      <c r="N13" s="4">
        <f>SUM(N3:N12)</f>
        <v>84</v>
      </c>
      <c r="O13" s="9">
        <f>IF(E13=0,(SUM(O3:O12))/10,N13/E13)</f>
        <v>28</v>
      </c>
    </row>
    <row r="14" spans="1:15" x14ac:dyDescent="0.15">
      <c r="D14" s="4"/>
      <c r="E14" s="11"/>
      <c r="F14" s="39"/>
      <c r="G14" s="31"/>
      <c r="H14" s="24"/>
      <c r="I14" s="32"/>
      <c r="J14" s="32"/>
      <c r="K14" s="11"/>
      <c r="L14" s="33"/>
    </row>
    <row r="15" spans="1:15" x14ac:dyDescent="0.15">
      <c r="D15" s="4"/>
      <c r="E15" s="11"/>
      <c r="F15" s="39"/>
      <c r="G15" s="31"/>
      <c r="H15" s="24"/>
      <c r="I15" s="32"/>
      <c r="J15" s="32"/>
      <c r="K15" s="11"/>
      <c r="L15" s="33"/>
    </row>
    <row r="16" spans="1:15" x14ac:dyDescent="0.15">
      <c r="D16" s="4"/>
      <c r="E16" s="11"/>
      <c r="F16" s="39"/>
      <c r="G16" s="31"/>
      <c r="H16" s="24"/>
      <c r="I16" s="32"/>
      <c r="J16" s="32"/>
      <c r="K16" s="11"/>
      <c r="L16" s="33"/>
    </row>
    <row r="17" spans="4:12" x14ac:dyDescent="0.15">
      <c r="D17" s="4"/>
      <c r="E17" s="11"/>
      <c r="F17" s="39"/>
      <c r="G17" s="31"/>
      <c r="H17" s="24"/>
      <c r="I17" s="32"/>
      <c r="J17" s="32"/>
      <c r="K17" s="11"/>
      <c r="L17" s="33"/>
    </row>
    <row r="18" spans="4:12" x14ac:dyDescent="0.15">
      <c r="D18" s="4"/>
      <c r="E18" s="11"/>
      <c r="F18" s="39"/>
      <c r="G18" s="31"/>
      <c r="H18" s="24"/>
      <c r="I18" s="32"/>
      <c r="J18" s="32"/>
      <c r="K18" s="11"/>
      <c r="L18" s="33"/>
    </row>
    <row r="19" spans="4:12" x14ac:dyDescent="0.15">
      <c r="D19" s="4"/>
      <c r="E19" s="11"/>
      <c r="F19" s="39"/>
      <c r="G19" s="31"/>
      <c r="H19" s="24"/>
      <c r="I19" s="32"/>
      <c r="J19" s="32"/>
      <c r="K19" s="11"/>
      <c r="L19" s="33"/>
    </row>
    <row r="20" spans="4:12" x14ac:dyDescent="0.15">
      <c r="D20" s="4"/>
      <c r="E20" s="11"/>
      <c r="F20" s="39"/>
      <c r="G20" s="31"/>
      <c r="H20" s="24"/>
      <c r="I20" s="32"/>
      <c r="J20" s="32"/>
      <c r="K20" s="11"/>
      <c r="L20" s="33"/>
    </row>
    <row r="21" spans="4:12" x14ac:dyDescent="0.15">
      <c r="D21" s="4"/>
      <c r="E21" s="11"/>
      <c r="F21" s="39"/>
      <c r="G21" s="31"/>
      <c r="H21" s="24"/>
      <c r="I21" s="32"/>
      <c r="J21" s="32"/>
      <c r="K21" s="11"/>
      <c r="L21" s="33"/>
    </row>
    <row r="22" spans="4:12" x14ac:dyDescent="0.15">
      <c r="D22" s="4"/>
      <c r="E22" s="11"/>
      <c r="F22" s="39"/>
      <c r="G22" s="31"/>
      <c r="H22" s="24"/>
      <c r="I22" s="32"/>
      <c r="J22" s="32"/>
      <c r="K22" s="11"/>
      <c r="L22" s="33"/>
    </row>
    <row r="23" spans="4:12" x14ac:dyDescent="0.15">
      <c r="D23" s="4"/>
      <c r="E23" s="11"/>
      <c r="F23" s="39"/>
      <c r="G23" s="31"/>
      <c r="H23" s="24"/>
      <c r="I23" s="32"/>
      <c r="J23" s="32"/>
      <c r="K23" s="11"/>
      <c r="L23" s="33"/>
    </row>
    <row r="24" spans="4:12" x14ac:dyDescent="0.15">
      <c r="D24" s="4"/>
      <c r="E24" s="11"/>
      <c r="F24" s="39"/>
      <c r="G24" s="31"/>
      <c r="H24" s="24"/>
      <c r="I24" s="32"/>
      <c r="J24" s="32"/>
      <c r="K24" s="11"/>
      <c r="L24" s="33"/>
    </row>
    <row r="25" spans="4:12" x14ac:dyDescent="0.15">
      <c r="D25" s="4"/>
      <c r="E25" s="11"/>
      <c r="F25" s="39"/>
      <c r="G25" s="31"/>
      <c r="H25" s="24"/>
      <c r="I25" s="32"/>
      <c r="J25" s="32"/>
      <c r="K25" s="11"/>
      <c r="L25" s="33"/>
    </row>
    <row r="26" spans="4:12" x14ac:dyDescent="0.15">
      <c r="D26" s="4"/>
    </row>
    <row r="27" spans="4:12" x14ac:dyDescent="0.15">
      <c r="D27" s="4"/>
    </row>
    <row r="28" spans="4:12" x14ac:dyDescent="0.15">
      <c r="D28" s="4"/>
    </row>
    <row r="29" spans="4:12" x14ac:dyDescent="0.15">
      <c r="D29" s="4"/>
    </row>
    <row r="30" spans="4:12" x14ac:dyDescent="0.15">
      <c r="D30" s="4"/>
    </row>
  </sheetData>
  <phoneticPr fontId="0" type="noConversion"/>
  <printOptions gridLines="1"/>
  <pageMargins left="0.78740157499999996" right="0.78740157499999996" top="0.984251969" bottom="0.984251969" header="0.4921259845" footer="0.4921259845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workbookViewId="0">
      <selection activeCell="G37" sqref="G37"/>
    </sheetView>
  </sheetViews>
  <sheetFormatPr baseColWidth="10" defaultRowHeight="13" x14ac:dyDescent="0.15"/>
  <cols>
    <col min="1" max="1" width="18.6640625" customWidth="1"/>
    <col min="2" max="2" width="6.1640625" customWidth="1"/>
    <col min="3" max="3" width="6.6640625" bestFit="1" customWidth="1"/>
    <col min="4" max="4" width="11.1640625" bestFit="1" customWidth="1"/>
    <col min="5" max="5" width="7.83203125" bestFit="1" customWidth="1"/>
    <col min="6" max="6" width="9.6640625" bestFit="1" customWidth="1"/>
    <col min="7" max="7" width="6.1640625" bestFit="1" customWidth="1"/>
    <col min="8" max="8" width="7" bestFit="1" customWidth="1"/>
    <col min="9" max="9" width="8.33203125" bestFit="1" customWidth="1"/>
    <col min="10" max="10" width="12.33203125" bestFit="1" customWidth="1"/>
    <col min="11" max="11" width="6.1640625" bestFit="1" customWidth="1"/>
    <col min="12" max="12" width="12.6640625" bestFit="1" customWidth="1"/>
  </cols>
  <sheetData>
    <row r="1" spans="1:14" x14ac:dyDescent="0.15">
      <c r="A1" s="18" t="s">
        <v>12</v>
      </c>
      <c r="B1" s="4" t="s">
        <v>95</v>
      </c>
      <c r="C1" s="4" t="s">
        <v>42</v>
      </c>
      <c r="D1" s="4" t="s">
        <v>85</v>
      </c>
      <c r="E1" s="4" t="s">
        <v>11</v>
      </c>
      <c r="F1" s="4" t="s">
        <v>86</v>
      </c>
      <c r="G1" s="22" t="s">
        <v>74</v>
      </c>
      <c r="H1" s="4" t="s">
        <v>75</v>
      </c>
      <c r="I1" s="4" t="s">
        <v>77</v>
      </c>
      <c r="J1" s="21" t="s">
        <v>76</v>
      </c>
      <c r="K1" s="4" t="s">
        <v>79</v>
      </c>
      <c r="L1" s="4" t="s">
        <v>78</v>
      </c>
      <c r="N1" s="4" t="s">
        <v>94</v>
      </c>
    </row>
    <row r="2" spans="1:14" x14ac:dyDescent="0.15">
      <c r="A2" s="4" t="s">
        <v>2</v>
      </c>
      <c r="B2" s="3">
        <v>28</v>
      </c>
      <c r="C2" s="3">
        <v>3786</v>
      </c>
      <c r="D2" s="4">
        <f t="shared" ref="D2:D36" si="0">C2/$C$37*100</f>
        <v>22.901040406484395</v>
      </c>
      <c r="E2" s="3">
        <v>9087</v>
      </c>
      <c r="F2" s="4">
        <f t="shared" ref="F2:F36" si="1">E2/$E$37*100</f>
        <v>17.290457615831034</v>
      </c>
      <c r="G2" s="23">
        <f t="shared" ref="G2:G36" si="2">E2/C2</f>
        <v>2.4001584786053884</v>
      </c>
      <c r="H2" s="24">
        <f t="shared" ref="H2:H36" si="3">F2/D2</f>
        <v>0.75500751533259014</v>
      </c>
      <c r="I2" s="27">
        <f t="shared" ref="I2:I36" si="4">100-(((365-(G2*B2))*100)/365)</f>
        <v>18.412174630397502</v>
      </c>
      <c r="J2" s="27">
        <f t="shared" ref="J2:J36" si="5">((365-(G2*B2))*100)/365</f>
        <v>81.587825369602498</v>
      </c>
      <c r="K2" s="3">
        <v>654</v>
      </c>
      <c r="L2" s="25">
        <f t="shared" ref="L2:L37" si="6">100-(K2/C2*100)</f>
        <v>82.725832012678296</v>
      </c>
      <c r="N2" s="4">
        <f t="shared" ref="N2:N36" si="7">B2*E2</f>
        <v>254436</v>
      </c>
    </row>
    <row r="3" spans="1:14" x14ac:dyDescent="0.15">
      <c r="A3" s="4" t="s">
        <v>3</v>
      </c>
      <c r="B3" s="3">
        <v>28</v>
      </c>
      <c r="C3" s="3">
        <v>3657</v>
      </c>
      <c r="D3" s="4">
        <f t="shared" si="0"/>
        <v>22.120735543188967</v>
      </c>
      <c r="E3" s="3">
        <v>10567</v>
      </c>
      <c r="F3" s="4">
        <f t="shared" si="1"/>
        <v>20.106555037579678</v>
      </c>
      <c r="G3" s="23">
        <f t="shared" si="2"/>
        <v>2.8895269346458847</v>
      </c>
      <c r="H3" s="24">
        <f t="shared" si="3"/>
        <v>0.90894604288014014</v>
      </c>
      <c r="I3" s="27">
        <f t="shared" si="4"/>
        <v>22.166234019201298</v>
      </c>
      <c r="J3" s="27">
        <f t="shared" si="5"/>
        <v>77.833765980798702</v>
      </c>
      <c r="K3" s="3">
        <v>873</v>
      </c>
      <c r="L3" s="25">
        <f t="shared" si="6"/>
        <v>76.127973748974568</v>
      </c>
      <c r="N3" s="4">
        <f t="shared" si="7"/>
        <v>295876</v>
      </c>
    </row>
    <row r="4" spans="1:14" x14ac:dyDescent="0.15">
      <c r="A4" s="4" t="s">
        <v>4</v>
      </c>
      <c r="B4" s="3">
        <v>28</v>
      </c>
      <c r="C4" s="3">
        <v>5567</v>
      </c>
      <c r="D4" s="4">
        <f t="shared" si="0"/>
        <v>33.674086619888698</v>
      </c>
      <c r="E4" s="3">
        <v>21789</v>
      </c>
      <c r="F4" s="4">
        <f t="shared" si="1"/>
        <v>41.459423461135955</v>
      </c>
      <c r="G4" s="23">
        <f t="shared" si="2"/>
        <v>3.9139572480689777</v>
      </c>
      <c r="H4" s="24">
        <f t="shared" si="3"/>
        <v>1.2311966744377576</v>
      </c>
      <c r="I4" s="27">
        <f t="shared" si="4"/>
        <v>30.024877519433261</v>
      </c>
      <c r="J4" s="27">
        <f t="shared" si="5"/>
        <v>69.975122480566739</v>
      </c>
      <c r="K4" s="3">
        <v>982</v>
      </c>
      <c r="L4" s="25">
        <f t="shared" si="6"/>
        <v>82.360337704329083</v>
      </c>
      <c r="N4" s="4">
        <f t="shared" si="7"/>
        <v>610092</v>
      </c>
    </row>
    <row r="5" spans="1:14" x14ac:dyDescent="0.15">
      <c r="A5" s="4" t="s">
        <v>5</v>
      </c>
      <c r="B5" s="3">
        <v>28</v>
      </c>
      <c r="C5" s="3">
        <v>53</v>
      </c>
      <c r="D5" s="4">
        <f t="shared" si="0"/>
        <v>0.32059037019114445</v>
      </c>
      <c r="E5" s="3">
        <v>108</v>
      </c>
      <c r="F5" s="4">
        <f t="shared" si="1"/>
        <v>0.20549900104652269</v>
      </c>
      <c r="G5" s="23">
        <f t="shared" si="2"/>
        <v>2.0377358490566038</v>
      </c>
      <c r="H5" s="24">
        <f t="shared" si="3"/>
        <v>0.64100178967945531</v>
      </c>
      <c r="I5" s="27">
        <f t="shared" si="4"/>
        <v>15.631946239338333</v>
      </c>
      <c r="J5" s="27">
        <f t="shared" si="5"/>
        <v>84.368053760661667</v>
      </c>
      <c r="K5" s="3">
        <v>34</v>
      </c>
      <c r="L5" s="25">
        <f t="shared" si="6"/>
        <v>35.84905660377359</v>
      </c>
      <c r="N5" s="4">
        <f t="shared" si="7"/>
        <v>3024</v>
      </c>
    </row>
    <row r="6" spans="1:14" x14ac:dyDescent="0.15">
      <c r="A6" s="4" t="s">
        <v>6</v>
      </c>
      <c r="B6" s="3">
        <v>28</v>
      </c>
      <c r="C6" s="3">
        <v>893</v>
      </c>
      <c r="D6" s="4">
        <f t="shared" si="0"/>
        <v>5.4016452939753208</v>
      </c>
      <c r="E6" s="3">
        <v>2341</v>
      </c>
      <c r="F6" s="4">
        <f t="shared" si="1"/>
        <v>4.4543811245362006</v>
      </c>
      <c r="G6" s="23">
        <f t="shared" si="2"/>
        <v>2.6215005599104142</v>
      </c>
      <c r="H6" s="24">
        <f t="shared" si="3"/>
        <v>0.82463414054683615</v>
      </c>
      <c r="I6" s="27">
        <f t="shared" si="4"/>
        <v>20.110141281504539</v>
      </c>
      <c r="J6" s="27">
        <f t="shared" si="5"/>
        <v>79.889858718495461</v>
      </c>
      <c r="K6" s="3">
        <v>172</v>
      </c>
      <c r="L6" s="25">
        <f t="shared" si="6"/>
        <v>80.73908174692049</v>
      </c>
      <c r="N6" s="4">
        <f t="shared" si="7"/>
        <v>65548</v>
      </c>
    </row>
    <row r="7" spans="1:14" x14ac:dyDescent="0.15">
      <c r="A7" s="4" t="s">
        <v>46</v>
      </c>
      <c r="B7" s="3">
        <v>28</v>
      </c>
      <c r="C7" s="3"/>
      <c r="D7" s="4">
        <f t="shared" si="0"/>
        <v>0</v>
      </c>
      <c r="E7" s="3"/>
      <c r="F7" s="4">
        <f t="shared" si="1"/>
        <v>0</v>
      </c>
      <c r="G7" s="23" t="e">
        <f t="shared" si="2"/>
        <v>#DIV/0!</v>
      </c>
      <c r="H7" s="24" t="e">
        <f t="shared" si="3"/>
        <v>#DIV/0!</v>
      </c>
      <c r="I7" s="27" t="e">
        <f t="shared" si="4"/>
        <v>#DIV/0!</v>
      </c>
      <c r="J7" s="27" t="e">
        <f t="shared" si="5"/>
        <v>#DIV/0!</v>
      </c>
      <c r="K7" s="3"/>
      <c r="L7" s="25" t="e">
        <f t="shared" si="6"/>
        <v>#DIV/0!</v>
      </c>
      <c r="N7" s="4">
        <f t="shared" si="7"/>
        <v>0</v>
      </c>
    </row>
    <row r="8" spans="1:14" x14ac:dyDescent="0.15">
      <c r="A8" s="4" t="s">
        <v>47</v>
      </c>
      <c r="B8" s="3">
        <v>28</v>
      </c>
      <c r="C8" s="3"/>
      <c r="D8" s="4">
        <f t="shared" si="0"/>
        <v>0</v>
      </c>
      <c r="E8" s="3"/>
      <c r="F8" s="4">
        <f t="shared" si="1"/>
        <v>0</v>
      </c>
      <c r="G8" s="23" t="e">
        <f t="shared" si="2"/>
        <v>#DIV/0!</v>
      </c>
      <c r="H8" s="24" t="e">
        <f t="shared" si="3"/>
        <v>#DIV/0!</v>
      </c>
      <c r="I8" s="27" t="e">
        <f t="shared" si="4"/>
        <v>#DIV/0!</v>
      </c>
      <c r="J8" s="27" t="e">
        <f t="shared" si="5"/>
        <v>#DIV/0!</v>
      </c>
      <c r="K8" s="3"/>
      <c r="L8" s="25" t="e">
        <f t="shared" si="6"/>
        <v>#DIV/0!</v>
      </c>
      <c r="N8" s="4">
        <f t="shared" si="7"/>
        <v>0</v>
      </c>
    </row>
    <row r="9" spans="1:14" x14ac:dyDescent="0.15">
      <c r="A9" s="4" t="s">
        <v>48</v>
      </c>
      <c r="B9" s="3">
        <v>28</v>
      </c>
      <c r="C9" s="3">
        <v>345</v>
      </c>
      <c r="D9" s="4">
        <f t="shared" si="0"/>
        <v>2.0868618436970721</v>
      </c>
      <c r="E9" s="3">
        <v>1454</v>
      </c>
      <c r="F9" s="4">
        <f t="shared" si="1"/>
        <v>2.7666254400152224</v>
      </c>
      <c r="G9" s="23">
        <f t="shared" si="2"/>
        <v>4.2144927536231886</v>
      </c>
      <c r="H9" s="24">
        <f t="shared" si="3"/>
        <v>1.3257348340385988</v>
      </c>
      <c r="I9" s="27">
        <f t="shared" si="4"/>
        <v>32.330355370260079</v>
      </c>
      <c r="J9" s="27">
        <f t="shared" si="5"/>
        <v>67.669644629739921</v>
      </c>
      <c r="K9" s="3">
        <v>45</v>
      </c>
      <c r="L9" s="25">
        <f t="shared" si="6"/>
        <v>86.956521739130437</v>
      </c>
      <c r="N9" s="4">
        <f t="shared" si="7"/>
        <v>40712</v>
      </c>
    </row>
    <row r="10" spans="1:14" x14ac:dyDescent="0.15">
      <c r="A10" s="4" t="s">
        <v>49</v>
      </c>
      <c r="B10" s="3">
        <v>28</v>
      </c>
      <c r="C10" s="3">
        <v>365</v>
      </c>
      <c r="D10" s="4">
        <f t="shared" si="0"/>
        <v>2.2078393418824098</v>
      </c>
      <c r="E10" s="3">
        <v>1034</v>
      </c>
      <c r="F10" s="4">
        <f t="shared" si="1"/>
        <v>1.967462658167634</v>
      </c>
      <c r="G10" s="23">
        <f t="shared" si="2"/>
        <v>2.8328767123287673</v>
      </c>
      <c r="H10" s="24">
        <f t="shared" si="3"/>
        <v>0.89112582643362537</v>
      </c>
      <c r="I10" s="27">
        <f t="shared" si="4"/>
        <v>21.731656971289169</v>
      </c>
      <c r="J10" s="27">
        <f t="shared" si="5"/>
        <v>78.268343028710831</v>
      </c>
      <c r="K10" s="3">
        <v>109</v>
      </c>
      <c r="L10" s="25">
        <f t="shared" si="6"/>
        <v>70.136986301369859</v>
      </c>
      <c r="N10" s="4">
        <f t="shared" si="7"/>
        <v>28952</v>
      </c>
    </row>
    <row r="11" spans="1:14" x14ac:dyDescent="0.15">
      <c r="A11" s="4" t="s">
        <v>50</v>
      </c>
      <c r="B11" s="3">
        <v>28</v>
      </c>
      <c r="C11" s="3"/>
      <c r="D11" s="4">
        <f t="shared" si="0"/>
        <v>0</v>
      </c>
      <c r="E11" s="3"/>
      <c r="F11" s="4">
        <f t="shared" si="1"/>
        <v>0</v>
      </c>
      <c r="G11" s="23" t="e">
        <f t="shared" si="2"/>
        <v>#DIV/0!</v>
      </c>
      <c r="H11" s="24" t="e">
        <f t="shared" si="3"/>
        <v>#DIV/0!</v>
      </c>
      <c r="I11" s="27" t="e">
        <f t="shared" si="4"/>
        <v>#DIV/0!</v>
      </c>
      <c r="J11" s="27" t="e">
        <f t="shared" si="5"/>
        <v>#DIV/0!</v>
      </c>
      <c r="K11" s="3"/>
      <c r="L11" s="25" t="e">
        <f t="shared" si="6"/>
        <v>#DIV/0!</v>
      </c>
      <c r="N11" s="4">
        <f t="shared" si="7"/>
        <v>0</v>
      </c>
    </row>
    <row r="12" spans="1:14" x14ac:dyDescent="0.15">
      <c r="A12" s="4" t="s">
        <v>51</v>
      </c>
      <c r="B12" s="3">
        <v>28</v>
      </c>
      <c r="C12" s="3">
        <v>1456</v>
      </c>
      <c r="D12" s="4">
        <f t="shared" si="0"/>
        <v>8.8071618678925727</v>
      </c>
      <c r="E12" s="3">
        <v>5332</v>
      </c>
      <c r="F12" s="4">
        <f t="shared" si="1"/>
        <v>10.145561792407953</v>
      </c>
      <c r="G12" s="23">
        <f t="shared" si="2"/>
        <v>3.662087912087912</v>
      </c>
      <c r="H12" s="24">
        <f t="shared" si="3"/>
        <v>1.1519672221984085</v>
      </c>
      <c r="I12" s="27">
        <f t="shared" si="4"/>
        <v>28.0927291886196</v>
      </c>
      <c r="J12" s="27">
        <f t="shared" si="5"/>
        <v>71.9072708113804</v>
      </c>
      <c r="K12" s="3">
        <v>234</v>
      </c>
      <c r="L12" s="25">
        <f t="shared" si="6"/>
        <v>83.928571428571431</v>
      </c>
      <c r="N12" s="4">
        <f t="shared" si="7"/>
        <v>149296</v>
      </c>
    </row>
    <row r="13" spans="1:14" x14ac:dyDescent="0.15">
      <c r="A13" s="4" t="s">
        <v>52</v>
      </c>
      <c r="B13" s="3">
        <v>28</v>
      </c>
      <c r="C13" s="3"/>
      <c r="D13" s="4">
        <f t="shared" si="0"/>
        <v>0</v>
      </c>
      <c r="E13" s="3"/>
      <c r="F13" s="4">
        <f t="shared" si="1"/>
        <v>0</v>
      </c>
      <c r="G13" s="23" t="e">
        <f t="shared" si="2"/>
        <v>#DIV/0!</v>
      </c>
      <c r="H13" s="24" t="e">
        <f t="shared" si="3"/>
        <v>#DIV/0!</v>
      </c>
      <c r="I13" s="27" t="e">
        <f t="shared" si="4"/>
        <v>#DIV/0!</v>
      </c>
      <c r="J13" s="27" t="e">
        <f t="shared" si="5"/>
        <v>#DIV/0!</v>
      </c>
      <c r="K13" s="3"/>
      <c r="L13" s="25" t="e">
        <f t="shared" si="6"/>
        <v>#DIV/0!</v>
      </c>
      <c r="N13" s="4">
        <f t="shared" si="7"/>
        <v>0</v>
      </c>
    </row>
    <row r="14" spans="1:14" x14ac:dyDescent="0.15">
      <c r="A14" s="4" t="s">
        <v>53</v>
      </c>
      <c r="B14" s="3">
        <v>28</v>
      </c>
      <c r="C14" s="3"/>
      <c r="D14" s="4">
        <f t="shared" si="0"/>
        <v>0</v>
      </c>
      <c r="E14" s="3"/>
      <c r="F14" s="4">
        <f t="shared" si="1"/>
        <v>0</v>
      </c>
      <c r="G14" s="23" t="e">
        <f t="shared" si="2"/>
        <v>#DIV/0!</v>
      </c>
      <c r="H14" s="24" t="e">
        <f t="shared" si="3"/>
        <v>#DIV/0!</v>
      </c>
      <c r="I14" s="27" t="e">
        <f t="shared" si="4"/>
        <v>#DIV/0!</v>
      </c>
      <c r="J14" s="27" t="e">
        <f t="shared" si="5"/>
        <v>#DIV/0!</v>
      </c>
      <c r="K14" s="3"/>
      <c r="L14" s="25" t="e">
        <f t="shared" si="6"/>
        <v>#DIV/0!</v>
      </c>
      <c r="N14" s="4">
        <f t="shared" si="7"/>
        <v>0</v>
      </c>
    </row>
    <row r="15" spans="1:14" x14ac:dyDescent="0.15">
      <c r="A15" s="4" t="s">
        <v>54</v>
      </c>
      <c r="B15" s="3">
        <v>7</v>
      </c>
      <c r="C15" s="3"/>
      <c r="D15" s="4">
        <f t="shared" si="0"/>
        <v>0</v>
      </c>
      <c r="E15" s="3"/>
      <c r="F15" s="4">
        <f t="shared" si="1"/>
        <v>0</v>
      </c>
      <c r="G15" s="23" t="e">
        <f t="shared" si="2"/>
        <v>#DIV/0!</v>
      </c>
      <c r="H15" s="24" t="e">
        <f t="shared" si="3"/>
        <v>#DIV/0!</v>
      </c>
      <c r="I15" s="27" t="e">
        <f t="shared" si="4"/>
        <v>#DIV/0!</v>
      </c>
      <c r="J15" s="27" t="e">
        <f t="shared" si="5"/>
        <v>#DIV/0!</v>
      </c>
      <c r="K15" s="3"/>
      <c r="L15" s="25" t="e">
        <f t="shared" si="6"/>
        <v>#DIV/0!</v>
      </c>
      <c r="N15" s="4">
        <f t="shared" si="7"/>
        <v>0</v>
      </c>
    </row>
    <row r="16" spans="1:14" x14ac:dyDescent="0.15">
      <c r="A16" s="4" t="s">
        <v>55</v>
      </c>
      <c r="B16" s="3">
        <v>28</v>
      </c>
      <c r="C16" s="3">
        <v>234</v>
      </c>
      <c r="D16" s="4">
        <f t="shared" si="0"/>
        <v>1.4154367287684491</v>
      </c>
      <c r="E16" s="3">
        <v>456</v>
      </c>
      <c r="F16" s="4">
        <f t="shared" si="1"/>
        <v>0.86766244886309574</v>
      </c>
      <c r="G16" s="23">
        <f t="shared" si="2"/>
        <v>1.9487179487179487</v>
      </c>
      <c r="H16" s="24">
        <f t="shared" si="3"/>
        <v>0.61299981216259392</v>
      </c>
      <c r="I16" s="27">
        <f t="shared" si="4"/>
        <v>14.949069195644526</v>
      </c>
      <c r="J16" s="27">
        <f t="shared" si="5"/>
        <v>85.050930804355474</v>
      </c>
      <c r="K16" s="3">
        <v>65</v>
      </c>
      <c r="L16" s="25">
        <f t="shared" si="6"/>
        <v>72.222222222222229</v>
      </c>
      <c r="N16" s="4">
        <f t="shared" si="7"/>
        <v>12768</v>
      </c>
    </row>
    <row r="17" spans="1:14" x14ac:dyDescent="0.15">
      <c r="A17" s="4" t="s">
        <v>7</v>
      </c>
      <c r="B17" s="3">
        <v>56</v>
      </c>
      <c r="C17" s="3"/>
      <c r="D17" s="4">
        <f t="shared" si="0"/>
        <v>0</v>
      </c>
      <c r="E17" s="3"/>
      <c r="F17" s="4">
        <f t="shared" si="1"/>
        <v>0</v>
      </c>
      <c r="G17" s="23" t="e">
        <f t="shared" si="2"/>
        <v>#DIV/0!</v>
      </c>
      <c r="H17" s="24" t="e">
        <f t="shared" si="3"/>
        <v>#DIV/0!</v>
      </c>
      <c r="I17" s="27" t="e">
        <f t="shared" si="4"/>
        <v>#DIV/0!</v>
      </c>
      <c r="J17" s="27" t="e">
        <f t="shared" si="5"/>
        <v>#DIV/0!</v>
      </c>
      <c r="K17" s="3"/>
      <c r="L17" s="25" t="e">
        <f t="shared" si="6"/>
        <v>#DIV/0!</v>
      </c>
      <c r="N17" s="4">
        <f t="shared" si="7"/>
        <v>0</v>
      </c>
    </row>
    <row r="18" spans="1:14" x14ac:dyDescent="0.15">
      <c r="A18" s="4" t="s">
        <v>56</v>
      </c>
      <c r="B18" s="3">
        <v>28</v>
      </c>
      <c r="C18" s="3"/>
      <c r="D18" s="4">
        <f t="shared" si="0"/>
        <v>0</v>
      </c>
      <c r="E18" s="3"/>
      <c r="F18" s="4">
        <f t="shared" si="1"/>
        <v>0</v>
      </c>
      <c r="G18" s="23" t="e">
        <f t="shared" si="2"/>
        <v>#DIV/0!</v>
      </c>
      <c r="H18" s="24" t="e">
        <f t="shared" si="3"/>
        <v>#DIV/0!</v>
      </c>
      <c r="I18" s="27" t="e">
        <f t="shared" si="4"/>
        <v>#DIV/0!</v>
      </c>
      <c r="J18" s="27" t="e">
        <f t="shared" si="5"/>
        <v>#DIV/0!</v>
      </c>
      <c r="K18" s="3"/>
      <c r="L18" s="25" t="e">
        <f t="shared" si="6"/>
        <v>#DIV/0!</v>
      </c>
      <c r="N18" s="4">
        <f t="shared" si="7"/>
        <v>0</v>
      </c>
    </row>
    <row r="19" spans="1:14" x14ac:dyDescent="0.15">
      <c r="A19" s="4" t="s">
        <v>58</v>
      </c>
      <c r="B19" s="3">
        <v>28</v>
      </c>
      <c r="C19" s="3"/>
      <c r="D19" s="4">
        <f t="shared" si="0"/>
        <v>0</v>
      </c>
      <c r="E19" s="3"/>
      <c r="F19" s="4">
        <f t="shared" si="1"/>
        <v>0</v>
      </c>
      <c r="G19" s="23" t="e">
        <f t="shared" si="2"/>
        <v>#DIV/0!</v>
      </c>
      <c r="H19" s="24" t="e">
        <f t="shared" si="3"/>
        <v>#DIV/0!</v>
      </c>
      <c r="I19" s="27" t="e">
        <f t="shared" si="4"/>
        <v>#DIV/0!</v>
      </c>
      <c r="J19" s="27" t="e">
        <f t="shared" si="5"/>
        <v>#DIV/0!</v>
      </c>
      <c r="K19" s="3"/>
      <c r="L19" s="25" t="e">
        <f t="shared" si="6"/>
        <v>#DIV/0!</v>
      </c>
      <c r="N19" s="4">
        <f t="shared" si="7"/>
        <v>0</v>
      </c>
    </row>
    <row r="20" spans="1:14" x14ac:dyDescent="0.15">
      <c r="A20" s="4" t="s">
        <v>59</v>
      </c>
      <c r="B20" s="3">
        <v>28</v>
      </c>
      <c r="C20" s="3"/>
      <c r="D20" s="4">
        <f t="shared" si="0"/>
        <v>0</v>
      </c>
      <c r="E20" s="3"/>
      <c r="F20" s="4">
        <f t="shared" si="1"/>
        <v>0</v>
      </c>
      <c r="G20" s="23" t="e">
        <f t="shared" si="2"/>
        <v>#DIV/0!</v>
      </c>
      <c r="H20" s="24" t="e">
        <f t="shared" si="3"/>
        <v>#DIV/0!</v>
      </c>
      <c r="I20" s="27" t="e">
        <f t="shared" si="4"/>
        <v>#DIV/0!</v>
      </c>
      <c r="J20" s="27" t="e">
        <f t="shared" si="5"/>
        <v>#DIV/0!</v>
      </c>
      <c r="K20" s="3"/>
      <c r="L20" s="25" t="e">
        <f t="shared" si="6"/>
        <v>#DIV/0!</v>
      </c>
      <c r="N20" s="4">
        <f t="shared" si="7"/>
        <v>0</v>
      </c>
    </row>
    <row r="21" spans="1:14" x14ac:dyDescent="0.15">
      <c r="A21" s="4" t="s">
        <v>57</v>
      </c>
      <c r="B21" s="3">
        <v>28</v>
      </c>
      <c r="C21" s="3">
        <v>176</v>
      </c>
      <c r="D21" s="4">
        <f t="shared" si="0"/>
        <v>1.0646019840309702</v>
      </c>
      <c r="E21" s="3">
        <v>387</v>
      </c>
      <c r="F21" s="4">
        <f t="shared" si="1"/>
        <v>0.73637142041670633</v>
      </c>
      <c r="G21" s="23">
        <f t="shared" si="2"/>
        <v>2.1988636363636362</v>
      </c>
      <c r="H21" s="24">
        <f t="shared" si="3"/>
        <v>0.6916870637686926</v>
      </c>
      <c r="I21" s="27">
        <f t="shared" si="4"/>
        <v>16.867995018679949</v>
      </c>
      <c r="J21" s="27">
        <f t="shared" si="5"/>
        <v>83.132004981320051</v>
      </c>
      <c r="K21" s="3">
        <v>7</v>
      </c>
      <c r="L21" s="25">
        <f t="shared" si="6"/>
        <v>96.022727272727266</v>
      </c>
      <c r="N21" s="4">
        <f t="shared" si="7"/>
        <v>10836</v>
      </c>
    </row>
    <row r="22" spans="1:14" x14ac:dyDescent="0.15">
      <c r="A22" s="4" t="s">
        <v>60</v>
      </c>
      <c r="B22" s="3">
        <v>28</v>
      </c>
      <c r="C22" s="3"/>
      <c r="D22" s="4">
        <f t="shared" si="0"/>
        <v>0</v>
      </c>
      <c r="E22" s="3"/>
      <c r="F22" s="4">
        <f t="shared" si="1"/>
        <v>0</v>
      </c>
      <c r="G22" s="23" t="e">
        <f t="shared" si="2"/>
        <v>#DIV/0!</v>
      </c>
      <c r="H22" s="24" t="e">
        <f t="shared" si="3"/>
        <v>#DIV/0!</v>
      </c>
      <c r="I22" s="27" t="e">
        <f t="shared" si="4"/>
        <v>#DIV/0!</v>
      </c>
      <c r="J22" s="27" t="e">
        <f t="shared" si="5"/>
        <v>#DIV/0!</v>
      </c>
      <c r="K22" s="3"/>
      <c r="L22" s="25" t="e">
        <f t="shared" si="6"/>
        <v>#DIV/0!</v>
      </c>
      <c r="N22" s="4">
        <f t="shared" si="7"/>
        <v>0</v>
      </c>
    </row>
    <row r="23" spans="1:14" x14ac:dyDescent="0.15">
      <c r="A23" s="4" t="s">
        <v>61</v>
      </c>
      <c r="B23" s="3">
        <v>28</v>
      </c>
      <c r="C23" s="3"/>
      <c r="D23" s="4">
        <f t="shared" si="0"/>
        <v>0</v>
      </c>
      <c r="E23" s="3"/>
      <c r="F23" s="4">
        <f t="shared" si="1"/>
        <v>0</v>
      </c>
      <c r="G23" s="23" t="e">
        <f t="shared" si="2"/>
        <v>#DIV/0!</v>
      </c>
      <c r="H23" s="24" t="e">
        <f t="shared" si="3"/>
        <v>#DIV/0!</v>
      </c>
      <c r="I23" s="27" t="e">
        <f t="shared" si="4"/>
        <v>#DIV/0!</v>
      </c>
      <c r="J23" s="27" t="e">
        <f t="shared" si="5"/>
        <v>#DIV/0!</v>
      </c>
      <c r="K23" s="3"/>
      <c r="L23" s="25" t="e">
        <f t="shared" si="6"/>
        <v>#DIV/0!</v>
      </c>
      <c r="N23" s="4">
        <f t="shared" si="7"/>
        <v>0</v>
      </c>
    </row>
    <row r="24" spans="1:14" x14ac:dyDescent="0.15">
      <c r="A24" s="4" t="s">
        <v>8</v>
      </c>
      <c r="B24" s="3">
        <v>28</v>
      </c>
      <c r="C24" s="3"/>
      <c r="D24" s="4">
        <f t="shared" si="0"/>
        <v>0</v>
      </c>
      <c r="E24" s="3"/>
      <c r="F24" s="4">
        <f t="shared" si="1"/>
        <v>0</v>
      </c>
      <c r="G24" s="23" t="e">
        <f t="shared" si="2"/>
        <v>#DIV/0!</v>
      </c>
      <c r="H24" s="24" t="e">
        <f t="shared" si="3"/>
        <v>#DIV/0!</v>
      </c>
      <c r="I24" s="27" t="e">
        <f t="shared" si="4"/>
        <v>#DIV/0!</v>
      </c>
      <c r="J24" s="27" t="e">
        <f t="shared" si="5"/>
        <v>#DIV/0!</v>
      </c>
      <c r="K24" s="3"/>
      <c r="L24" s="25" t="e">
        <f t="shared" si="6"/>
        <v>#DIV/0!</v>
      </c>
      <c r="N24" s="4">
        <f t="shared" si="7"/>
        <v>0</v>
      </c>
    </row>
    <row r="25" spans="1:14" x14ac:dyDescent="0.15">
      <c r="A25" s="4" t="s">
        <v>72</v>
      </c>
      <c r="B25" s="3">
        <v>28</v>
      </c>
      <c r="C25" s="3"/>
      <c r="D25" s="4">
        <f t="shared" si="0"/>
        <v>0</v>
      </c>
      <c r="E25" s="3"/>
      <c r="F25" s="4">
        <f t="shared" si="1"/>
        <v>0</v>
      </c>
      <c r="G25" s="23" t="e">
        <f t="shared" si="2"/>
        <v>#DIV/0!</v>
      </c>
      <c r="H25" s="24" t="e">
        <f t="shared" si="3"/>
        <v>#DIV/0!</v>
      </c>
      <c r="I25" s="27" t="e">
        <f t="shared" si="4"/>
        <v>#DIV/0!</v>
      </c>
      <c r="J25" s="27" t="e">
        <f t="shared" si="5"/>
        <v>#DIV/0!</v>
      </c>
      <c r="K25" s="3"/>
      <c r="L25" s="25" t="e">
        <f t="shared" si="6"/>
        <v>#DIV/0!</v>
      </c>
      <c r="N25" s="4">
        <f t="shared" si="7"/>
        <v>0</v>
      </c>
    </row>
    <row r="26" spans="1:14" x14ac:dyDescent="0.15">
      <c r="A26" s="4" t="s">
        <v>73</v>
      </c>
      <c r="B26" s="3">
        <v>28</v>
      </c>
      <c r="C26" s="3"/>
      <c r="D26" s="4">
        <f t="shared" si="0"/>
        <v>0</v>
      </c>
      <c r="E26" s="3"/>
      <c r="F26" s="4">
        <f t="shared" si="1"/>
        <v>0</v>
      </c>
      <c r="G26" s="23" t="e">
        <f t="shared" si="2"/>
        <v>#DIV/0!</v>
      </c>
      <c r="H26" s="24" t="e">
        <f t="shared" si="3"/>
        <v>#DIV/0!</v>
      </c>
      <c r="I26" s="27" t="e">
        <f t="shared" si="4"/>
        <v>#DIV/0!</v>
      </c>
      <c r="J26" s="27" t="e">
        <f t="shared" si="5"/>
        <v>#DIV/0!</v>
      </c>
      <c r="K26" s="3"/>
      <c r="L26" s="25" t="e">
        <f t="shared" si="6"/>
        <v>#DIV/0!</v>
      </c>
      <c r="N26" s="4">
        <f t="shared" si="7"/>
        <v>0</v>
      </c>
    </row>
    <row r="27" spans="1:14" x14ac:dyDescent="0.15">
      <c r="A27" s="4" t="s">
        <v>62</v>
      </c>
      <c r="B27" s="3">
        <v>28</v>
      </c>
      <c r="C27" s="3"/>
      <c r="D27" s="4">
        <f t="shared" si="0"/>
        <v>0</v>
      </c>
      <c r="E27" s="3"/>
      <c r="F27" s="4">
        <f t="shared" si="1"/>
        <v>0</v>
      </c>
      <c r="G27" s="23" t="e">
        <f t="shared" si="2"/>
        <v>#DIV/0!</v>
      </c>
      <c r="H27" s="24" t="e">
        <f t="shared" si="3"/>
        <v>#DIV/0!</v>
      </c>
      <c r="I27" s="27" t="e">
        <f t="shared" si="4"/>
        <v>#DIV/0!</v>
      </c>
      <c r="J27" s="27" t="e">
        <f t="shared" si="5"/>
        <v>#DIV/0!</v>
      </c>
      <c r="K27" s="3"/>
      <c r="L27" s="25" t="e">
        <f t="shared" si="6"/>
        <v>#DIV/0!</v>
      </c>
      <c r="N27" s="4">
        <f t="shared" si="7"/>
        <v>0</v>
      </c>
    </row>
    <row r="28" spans="1:14" x14ac:dyDescent="0.15">
      <c r="A28" s="4" t="s">
        <v>63</v>
      </c>
      <c r="B28" s="3">
        <v>28</v>
      </c>
      <c r="C28" s="3"/>
      <c r="D28" s="4">
        <f t="shared" si="0"/>
        <v>0</v>
      </c>
      <c r="E28" s="3"/>
      <c r="F28" s="4">
        <f t="shared" si="1"/>
        <v>0</v>
      </c>
      <c r="G28" s="23" t="e">
        <f t="shared" si="2"/>
        <v>#DIV/0!</v>
      </c>
      <c r="H28" s="24" t="e">
        <f t="shared" si="3"/>
        <v>#DIV/0!</v>
      </c>
      <c r="I28" s="27" t="e">
        <f t="shared" si="4"/>
        <v>#DIV/0!</v>
      </c>
      <c r="J28" s="27" t="e">
        <f t="shared" si="5"/>
        <v>#DIV/0!</v>
      </c>
      <c r="K28" s="3"/>
      <c r="L28" s="25" t="e">
        <f t="shared" si="6"/>
        <v>#DIV/0!</v>
      </c>
      <c r="N28" s="4">
        <f t="shared" si="7"/>
        <v>0</v>
      </c>
    </row>
    <row r="29" spans="1:14" x14ac:dyDescent="0.15">
      <c r="A29" s="4" t="s">
        <v>64</v>
      </c>
      <c r="B29" s="3">
        <v>28</v>
      </c>
      <c r="C29" s="3"/>
      <c r="D29" s="4">
        <f t="shared" si="0"/>
        <v>0</v>
      </c>
      <c r="E29" s="3"/>
      <c r="F29" s="4">
        <f t="shared" si="1"/>
        <v>0</v>
      </c>
      <c r="G29" s="23" t="e">
        <f t="shared" si="2"/>
        <v>#DIV/0!</v>
      </c>
      <c r="H29" s="24" t="e">
        <f t="shared" si="3"/>
        <v>#DIV/0!</v>
      </c>
      <c r="I29" s="27" t="e">
        <f t="shared" si="4"/>
        <v>#DIV/0!</v>
      </c>
      <c r="J29" s="27" t="e">
        <f t="shared" si="5"/>
        <v>#DIV/0!</v>
      </c>
      <c r="K29" s="3"/>
      <c r="L29" s="25" t="e">
        <f t="shared" si="6"/>
        <v>#DIV/0!</v>
      </c>
      <c r="N29" s="4">
        <f t="shared" si="7"/>
        <v>0</v>
      </c>
    </row>
    <row r="30" spans="1:14" x14ac:dyDescent="0.15">
      <c r="A30" s="4" t="s">
        <v>65</v>
      </c>
      <c r="B30" s="3">
        <v>28</v>
      </c>
      <c r="C30" s="3"/>
      <c r="D30" s="4">
        <f t="shared" si="0"/>
        <v>0</v>
      </c>
      <c r="E30" s="3"/>
      <c r="F30" s="4">
        <f t="shared" si="1"/>
        <v>0</v>
      </c>
      <c r="G30" s="23" t="e">
        <f t="shared" si="2"/>
        <v>#DIV/0!</v>
      </c>
      <c r="H30" s="24" t="e">
        <f t="shared" si="3"/>
        <v>#DIV/0!</v>
      </c>
      <c r="I30" s="27" t="e">
        <f t="shared" si="4"/>
        <v>#DIV/0!</v>
      </c>
      <c r="J30" s="27" t="e">
        <f t="shared" si="5"/>
        <v>#DIV/0!</v>
      </c>
      <c r="K30" s="3"/>
      <c r="L30" s="25" t="e">
        <f t="shared" si="6"/>
        <v>#DIV/0!</v>
      </c>
      <c r="N30" s="4">
        <f t="shared" si="7"/>
        <v>0</v>
      </c>
    </row>
    <row r="31" spans="1:14" x14ac:dyDescent="0.15">
      <c r="A31" s="4" t="s">
        <v>66</v>
      </c>
      <c r="B31" s="3">
        <v>28</v>
      </c>
      <c r="C31" s="3"/>
      <c r="D31" s="4">
        <f t="shared" si="0"/>
        <v>0</v>
      </c>
      <c r="E31" s="3"/>
      <c r="F31" s="4">
        <f t="shared" si="1"/>
        <v>0</v>
      </c>
      <c r="G31" s="23" t="e">
        <f t="shared" si="2"/>
        <v>#DIV/0!</v>
      </c>
      <c r="H31" s="24" t="e">
        <f t="shared" si="3"/>
        <v>#DIV/0!</v>
      </c>
      <c r="I31" s="27" t="e">
        <f t="shared" si="4"/>
        <v>#DIV/0!</v>
      </c>
      <c r="J31" s="27" t="e">
        <f t="shared" si="5"/>
        <v>#DIV/0!</v>
      </c>
      <c r="K31" s="3"/>
      <c r="L31" s="25" t="e">
        <f t="shared" si="6"/>
        <v>#DIV/0!</v>
      </c>
      <c r="N31" s="4">
        <f t="shared" si="7"/>
        <v>0</v>
      </c>
    </row>
    <row r="32" spans="1:14" x14ac:dyDescent="0.15">
      <c r="A32" s="4" t="s">
        <v>67</v>
      </c>
      <c r="B32" s="3">
        <v>28</v>
      </c>
      <c r="C32" s="3"/>
      <c r="D32" s="4">
        <f t="shared" si="0"/>
        <v>0</v>
      </c>
      <c r="E32" s="3"/>
      <c r="F32" s="4">
        <f t="shared" si="1"/>
        <v>0</v>
      </c>
      <c r="G32" s="23" t="e">
        <f t="shared" si="2"/>
        <v>#DIV/0!</v>
      </c>
      <c r="H32" s="24" t="e">
        <f t="shared" si="3"/>
        <v>#DIV/0!</v>
      </c>
      <c r="I32" s="27" t="e">
        <f t="shared" si="4"/>
        <v>#DIV/0!</v>
      </c>
      <c r="J32" s="27" t="e">
        <f t="shared" si="5"/>
        <v>#DIV/0!</v>
      </c>
      <c r="K32" s="3"/>
      <c r="L32" s="25" t="e">
        <f t="shared" si="6"/>
        <v>#DIV/0!</v>
      </c>
      <c r="N32" s="4">
        <f t="shared" si="7"/>
        <v>0</v>
      </c>
    </row>
    <row r="33" spans="1:14" x14ac:dyDescent="0.15">
      <c r="A33" s="4" t="s">
        <v>68</v>
      </c>
      <c r="B33" s="3">
        <v>28</v>
      </c>
      <c r="C33" s="3"/>
      <c r="D33" s="4">
        <f t="shared" si="0"/>
        <v>0</v>
      </c>
      <c r="E33" s="3"/>
      <c r="F33" s="4">
        <f t="shared" si="1"/>
        <v>0</v>
      </c>
      <c r="G33" s="23" t="e">
        <f t="shared" si="2"/>
        <v>#DIV/0!</v>
      </c>
      <c r="H33" s="24" t="e">
        <f t="shared" si="3"/>
        <v>#DIV/0!</v>
      </c>
      <c r="I33" s="27" t="e">
        <f t="shared" si="4"/>
        <v>#DIV/0!</v>
      </c>
      <c r="J33" s="27" t="e">
        <f t="shared" si="5"/>
        <v>#DIV/0!</v>
      </c>
      <c r="K33" s="3"/>
      <c r="L33" s="25" t="e">
        <f t="shared" si="6"/>
        <v>#DIV/0!</v>
      </c>
      <c r="N33" s="4">
        <f t="shared" si="7"/>
        <v>0</v>
      </c>
    </row>
    <row r="34" spans="1:14" x14ac:dyDescent="0.15">
      <c r="A34" s="4" t="s">
        <v>69</v>
      </c>
      <c r="B34" s="3">
        <v>28</v>
      </c>
      <c r="C34" s="3"/>
      <c r="D34" s="4">
        <f t="shared" si="0"/>
        <v>0</v>
      </c>
      <c r="E34" s="3"/>
      <c r="F34" s="4">
        <f t="shared" si="1"/>
        <v>0</v>
      </c>
      <c r="G34" s="23" t="e">
        <f t="shared" si="2"/>
        <v>#DIV/0!</v>
      </c>
      <c r="H34" s="24" t="e">
        <f t="shared" si="3"/>
        <v>#DIV/0!</v>
      </c>
      <c r="I34" s="27" t="e">
        <f t="shared" si="4"/>
        <v>#DIV/0!</v>
      </c>
      <c r="J34" s="27" t="e">
        <f t="shared" si="5"/>
        <v>#DIV/0!</v>
      </c>
      <c r="K34" s="3"/>
      <c r="L34" s="25" t="e">
        <f t="shared" si="6"/>
        <v>#DIV/0!</v>
      </c>
      <c r="N34" s="4">
        <f t="shared" si="7"/>
        <v>0</v>
      </c>
    </row>
    <row r="35" spans="1:14" x14ac:dyDescent="0.15">
      <c r="A35" s="4" t="s">
        <v>70</v>
      </c>
      <c r="B35" s="3">
        <v>28</v>
      </c>
      <c r="C35" s="3"/>
      <c r="D35" s="4">
        <f t="shared" si="0"/>
        <v>0</v>
      </c>
      <c r="E35" s="3"/>
      <c r="F35" s="4">
        <f t="shared" si="1"/>
        <v>0</v>
      </c>
      <c r="G35" s="23" t="e">
        <f t="shared" si="2"/>
        <v>#DIV/0!</v>
      </c>
      <c r="H35" s="24" t="e">
        <f t="shared" si="3"/>
        <v>#DIV/0!</v>
      </c>
      <c r="I35" s="27" t="e">
        <f t="shared" si="4"/>
        <v>#DIV/0!</v>
      </c>
      <c r="J35" s="27" t="e">
        <f t="shared" si="5"/>
        <v>#DIV/0!</v>
      </c>
      <c r="K35" s="3"/>
      <c r="L35" s="25" t="e">
        <f t="shared" si="6"/>
        <v>#DIV/0!</v>
      </c>
      <c r="N35" s="4">
        <f t="shared" si="7"/>
        <v>0</v>
      </c>
    </row>
    <row r="36" spans="1:14" x14ac:dyDescent="0.15">
      <c r="A36" s="4" t="s">
        <v>71</v>
      </c>
      <c r="B36" s="3">
        <v>28</v>
      </c>
      <c r="C36" s="3"/>
      <c r="D36" s="4">
        <f t="shared" si="0"/>
        <v>0</v>
      </c>
      <c r="E36" s="3"/>
      <c r="F36" s="4">
        <f t="shared" si="1"/>
        <v>0</v>
      </c>
      <c r="G36" s="23" t="e">
        <f t="shared" si="2"/>
        <v>#DIV/0!</v>
      </c>
      <c r="H36" s="24" t="e">
        <f t="shared" si="3"/>
        <v>#DIV/0!</v>
      </c>
      <c r="I36" s="27" t="e">
        <f t="shared" si="4"/>
        <v>#DIV/0!</v>
      </c>
      <c r="J36" s="27" t="e">
        <f t="shared" si="5"/>
        <v>#DIV/0!</v>
      </c>
      <c r="K36" s="3"/>
      <c r="L36" s="25" t="e">
        <f t="shared" si="6"/>
        <v>#DIV/0!</v>
      </c>
      <c r="N36" s="4">
        <f t="shared" si="7"/>
        <v>0</v>
      </c>
    </row>
    <row r="37" spans="1:14" x14ac:dyDescent="0.15">
      <c r="A37" s="18" t="s">
        <v>9</v>
      </c>
      <c r="B37" s="18">
        <f>IF(E37=0,SUM(B2:B36)/35,N37/E37)</f>
        <v>28</v>
      </c>
      <c r="C37" s="18">
        <f>SUM(C2:C36)</f>
        <v>16532</v>
      </c>
      <c r="D37" s="18"/>
      <c r="E37" s="18">
        <f>SUM(E2:E36)</f>
        <v>52555</v>
      </c>
      <c r="F37" s="18"/>
      <c r="G37" s="30">
        <f>E37/C37</f>
        <v>3.178986208565207</v>
      </c>
      <c r="H37" s="18"/>
      <c r="I37" s="18"/>
      <c r="J37" s="19"/>
      <c r="K37" s="18">
        <f>SUM(K2:K36)</f>
        <v>3175</v>
      </c>
      <c r="L37" s="25">
        <f t="shared" si="6"/>
        <v>80.794822163077669</v>
      </c>
      <c r="N37" s="4">
        <f>SUM(N2:N36)</f>
        <v>1471540</v>
      </c>
    </row>
  </sheetData>
  <phoneticPr fontId="4" type="noConversion"/>
  <pageMargins left="0.78740157499999996" right="0.78740157499999996" top="0.984251969" bottom="0.984251969" header="0.4921259845" footer="0.4921259845"/>
  <pageSetup paperSize="9" orientation="portrait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topLeftCell="H1" workbookViewId="0">
      <selection activeCell="I1" sqref="I1:J13"/>
    </sheetView>
  </sheetViews>
  <sheetFormatPr baseColWidth="10" defaultColWidth="11.5" defaultRowHeight="11" x14ac:dyDescent="0.15"/>
  <cols>
    <col min="1" max="1" width="2.6640625" style="9" customWidth="1"/>
    <col min="2" max="2" width="17.5" style="9" bestFit="1" customWidth="1"/>
    <col min="3" max="3" width="6.6640625" style="11" bestFit="1" customWidth="1"/>
    <col min="4" max="4" width="11.1640625" style="9" bestFit="1" customWidth="1"/>
    <col min="5" max="5" width="7.83203125" style="6" bestFit="1" customWidth="1"/>
    <col min="6" max="6" width="9.6640625" style="9" bestFit="1" customWidth="1"/>
    <col min="7" max="7" width="6.1640625" style="9" bestFit="1" customWidth="1"/>
    <col min="8" max="8" width="7" style="10" bestFit="1" customWidth="1"/>
    <col min="9" max="9" width="8.33203125" style="9" bestFit="1" customWidth="1"/>
    <col min="10" max="10" width="12.33203125" style="9" bestFit="1" customWidth="1"/>
    <col min="11" max="11" width="7.1640625" style="9" bestFit="1" customWidth="1"/>
    <col min="12" max="12" width="12.6640625" style="9" bestFit="1" customWidth="1"/>
    <col min="13" max="16384" width="11.5" style="9"/>
  </cols>
  <sheetData>
    <row r="1" spans="1:15" x14ac:dyDescent="0.15">
      <c r="A1" s="38"/>
      <c r="B1" s="38" t="s">
        <v>58</v>
      </c>
    </row>
    <row r="2" spans="1:15" x14ac:dyDescent="0.15">
      <c r="B2" s="9" t="s">
        <v>10</v>
      </c>
      <c r="C2" s="11" t="s">
        <v>42</v>
      </c>
      <c r="D2" s="9" t="s">
        <v>85</v>
      </c>
      <c r="E2" s="11" t="s">
        <v>11</v>
      </c>
      <c r="F2" s="11" t="s">
        <v>86</v>
      </c>
      <c r="G2" s="20" t="s">
        <v>74</v>
      </c>
      <c r="H2" s="11" t="s">
        <v>75</v>
      </c>
      <c r="I2" s="11" t="s">
        <v>77</v>
      </c>
      <c r="J2" s="29" t="s">
        <v>76</v>
      </c>
      <c r="K2" s="11" t="s">
        <v>79</v>
      </c>
      <c r="L2" s="11" t="s">
        <v>78</v>
      </c>
      <c r="N2" s="4" t="s">
        <v>94</v>
      </c>
      <c r="O2" s="46" t="s">
        <v>95</v>
      </c>
    </row>
    <row r="3" spans="1:15" x14ac:dyDescent="0.15">
      <c r="B3" s="9" t="s">
        <v>45</v>
      </c>
      <c r="C3" s="11">
        <f>Hauptstelle!$C$20</f>
        <v>9</v>
      </c>
      <c r="D3" s="4">
        <f t="shared" ref="D3:D12" si="0">C3/$C$13*100</f>
        <v>8.7378640776699026</v>
      </c>
      <c r="E3" s="11">
        <f>Hauptstelle!$E$20</f>
        <v>34</v>
      </c>
      <c r="F3" s="39">
        <f t="shared" ref="F3:F12" si="1">E3/$E$13*100</f>
        <v>3.0168589174800355</v>
      </c>
      <c r="G3" s="31">
        <f t="shared" ref="G3:G12" si="2">E3/C3</f>
        <v>3.7777777777777777</v>
      </c>
      <c r="H3" s="24">
        <f t="shared" ref="H3:H12" si="3">F3/D3</f>
        <v>0.34526274277827074</v>
      </c>
      <c r="I3" s="32">
        <f t="shared" ref="I3:I12" si="4">100-(((365-(G3*O3))*100)/365)</f>
        <v>28.980213089802135</v>
      </c>
      <c r="J3" s="32">
        <f t="shared" ref="J3:J13" si="5">((365-(G3*O3))*100)/365</f>
        <v>71.019786910197865</v>
      </c>
      <c r="K3" s="11">
        <f>Hauptstelle!$K$20</f>
        <v>0</v>
      </c>
      <c r="L3" s="33">
        <f t="shared" ref="L3:L13" si="6">100-(K3/C3*100)</f>
        <v>100</v>
      </c>
      <c r="N3" s="4">
        <f>Hauptstelle!$B$20*E3</f>
        <v>952</v>
      </c>
      <c r="O3" s="4">
        <f>Hauptstelle!$B$20</f>
        <v>28</v>
      </c>
    </row>
    <row r="4" spans="1:15" x14ac:dyDescent="0.15">
      <c r="B4" s="9" t="s">
        <v>12</v>
      </c>
      <c r="C4" s="11">
        <f>Zweigstelle_1!$C$19</f>
        <v>0</v>
      </c>
      <c r="D4" s="4">
        <f t="shared" si="0"/>
        <v>0</v>
      </c>
      <c r="E4" s="11">
        <f>Zweigstelle_1!$E$19</f>
        <v>0</v>
      </c>
      <c r="F4" s="39">
        <f t="shared" si="1"/>
        <v>0</v>
      </c>
      <c r="G4" s="31" t="e">
        <f t="shared" si="2"/>
        <v>#DIV/0!</v>
      </c>
      <c r="H4" s="24" t="e">
        <f t="shared" si="3"/>
        <v>#DIV/0!</v>
      </c>
      <c r="I4" s="32" t="e">
        <f t="shared" si="4"/>
        <v>#DIV/0!</v>
      </c>
      <c r="J4" s="32" t="e">
        <f t="shared" si="5"/>
        <v>#DIV/0!</v>
      </c>
      <c r="K4" s="11">
        <f>Zweigstelle_1!$K$19</f>
        <v>0</v>
      </c>
      <c r="L4" s="33" t="e">
        <f t="shared" si="6"/>
        <v>#DIV/0!</v>
      </c>
      <c r="N4" s="4">
        <f>Zweigstelle_1!$B$19*E4</f>
        <v>0</v>
      </c>
      <c r="O4" s="4">
        <f>Zweigstelle_1!$B$19</f>
        <v>28</v>
      </c>
    </row>
    <row r="5" spans="1:15" x14ac:dyDescent="0.15">
      <c r="B5" s="9" t="s">
        <v>13</v>
      </c>
      <c r="C5" s="11">
        <f>Zweigstelle_2!$C$19</f>
        <v>0</v>
      </c>
      <c r="D5" s="4">
        <f t="shared" si="0"/>
        <v>0</v>
      </c>
      <c r="E5" s="11">
        <f>Zweigstelle_2!$E$19</f>
        <v>0</v>
      </c>
      <c r="F5" s="39">
        <f t="shared" si="1"/>
        <v>0</v>
      </c>
      <c r="G5" s="31" t="e">
        <f t="shared" si="2"/>
        <v>#DIV/0!</v>
      </c>
      <c r="H5" s="24" t="e">
        <f t="shared" si="3"/>
        <v>#DIV/0!</v>
      </c>
      <c r="I5" s="32" t="e">
        <f t="shared" si="4"/>
        <v>#DIV/0!</v>
      </c>
      <c r="J5" s="32" t="e">
        <f t="shared" si="5"/>
        <v>#DIV/0!</v>
      </c>
      <c r="K5" s="11">
        <f>Zweigstelle_2!$K$19</f>
        <v>0</v>
      </c>
      <c r="L5" s="33" t="e">
        <f t="shared" si="6"/>
        <v>#DIV/0!</v>
      </c>
      <c r="N5" s="4">
        <f>Zweigstelle_2!$B$19*E5</f>
        <v>0</v>
      </c>
      <c r="O5" s="4">
        <f>Zweigstelle_2!$B$19</f>
        <v>28</v>
      </c>
    </row>
    <row r="6" spans="1:15" x14ac:dyDescent="0.15">
      <c r="B6" s="9" t="s">
        <v>14</v>
      </c>
      <c r="C6" s="11">
        <f>Zweigstelle_3!$C$19</f>
        <v>0</v>
      </c>
      <c r="D6" s="4">
        <f t="shared" si="0"/>
        <v>0</v>
      </c>
      <c r="E6" s="11">
        <f>Zweigstelle_3!$E$19</f>
        <v>0</v>
      </c>
      <c r="F6" s="39">
        <f t="shared" si="1"/>
        <v>0</v>
      </c>
      <c r="G6" s="31" t="e">
        <f t="shared" si="2"/>
        <v>#DIV/0!</v>
      </c>
      <c r="H6" s="24" t="e">
        <f t="shared" si="3"/>
        <v>#DIV/0!</v>
      </c>
      <c r="I6" s="32" t="e">
        <f t="shared" si="4"/>
        <v>#DIV/0!</v>
      </c>
      <c r="J6" s="32" t="e">
        <f t="shared" si="5"/>
        <v>#DIV/0!</v>
      </c>
      <c r="K6" s="11">
        <f>Zweigstelle_3!$K$19</f>
        <v>0</v>
      </c>
      <c r="L6" s="33" t="e">
        <f t="shared" si="6"/>
        <v>#DIV/0!</v>
      </c>
      <c r="N6" s="4">
        <f>Zweigstelle_3!$B$19*E6</f>
        <v>0</v>
      </c>
      <c r="O6" s="4">
        <f>Zweigstelle_3!$B$19</f>
        <v>28</v>
      </c>
    </row>
    <row r="7" spans="1:15" x14ac:dyDescent="0.15">
      <c r="B7" s="9" t="s">
        <v>15</v>
      </c>
      <c r="C7" s="11">
        <f>Zweigstelle_4!$C$19</f>
        <v>0</v>
      </c>
      <c r="D7" s="4">
        <f t="shared" si="0"/>
        <v>0</v>
      </c>
      <c r="E7" s="11">
        <f>Zweigstelle_4!$E$19</f>
        <v>0</v>
      </c>
      <c r="F7" s="39">
        <f t="shared" si="1"/>
        <v>0</v>
      </c>
      <c r="G7" s="31" t="e">
        <f t="shared" si="2"/>
        <v>#DIV/0!</v>
      </c>
      <c r="H7" s="24" t="e">
        <f t="shared" si="3"/>
        <v>#DIV/0!</v>
      </c>
      <c r="I7" s="32" t="e">
        <f t="shared" si="4"/>
        <v>#DIV/0!</v>
      </c>
      <c r="J7" s="32" t="e">
        <f t="shared" si="5"/>
        <v>#DIV/0!</v>
      </c>
      <c r="K7" s="11">
        <f>Zweigstelle_4!$K$19</f>
        <v>0</v>
      </c>
      <c r="L7" s="33" t="e">
        <f t="shared" si="6"/>
        <v>#DIV/0!</v>
      </c>
      <c r="N7" s="4">
        <f>Zweigstelle_4!$B$19*E7</f>
        <v>0</v>
      </c>
      <c r="O7" s="4">
        <f>Zweigstelle_4!$B$19</f>
        <v>28</v>
      </c>
    </row>
    <row r="8" spans="1:15" x14ac:dyDescent="0.15">
      <c r="B8" s="9" t="s">
        <v>16</v>
      </c>
      <c r="C8" s="11">
        <f>Zweigstelle_5!$C$19</f>
        <v>94</v>
      </c>
      <c r="D8" s="4">
        <f t="shared" si="0"/>
        <v>91.262135922330103</v>
      </c>
      <c r="E8" s="11">
        <f>Zweigstelle_5!$E$19</f>
        <v>1093</v>
      </c>
      <c r="F8" s="39">
        <f t="shared" si="1"/>
        <v>96.983141082519964</v>
      </c>
      <c r="G8" s="31">
        <f t="shared" si="2"/>
        <v>11.627659574468085</v>
      </c>
      <c r="H8" s="24">
        <f t="shared" si="3"/>
        <v>1.0626876097339952</v>
      </c>
      <c r="I8" s="32">
        <f t="shared" si="4"/>
        <v>89.198484406878464</v>
      </c>
      <c r="J8" s="32">
        <f t="shared" si="5"/>
        <v>10.801515593121536</v>
      </c>
      <c r="K8" s="11">
        <f>Zweigstelle_5!$K$19</f>
        <v>3</v>
      </c>
      <c r="L8" s="33">
        <f t="shared" si="6"/>
        <v>96.808510638297875</v>
      </c>
      <c r="N8" s="4">
        <f>Zweigstelle_5!$B$19*E8</f>
        <v>30604</v>
      </c>
      <c r="O8" s="4">
        <f>Zweigstelle_5!$B$19</f>
        <v>28</v>
      </c>
    </row>
    <row r="9" spans="1:15" x14ac:dyDescent="0.15">
      <c r="B9" s="9" t="s">
        <v>17</v>
      </c>
      <c r="C9" s="11">
        <f>Zweigstelle_6!$C$19</f>
        <v>0</v>
      </c>
      <c r="D9" s="4">
        <f t="shared" si="0"/>
        <v>0</v>
      </c>
      <c r="E9" s="11">
        <f>Zweigstelle_6!$E$19</f>
        <v>0</v>
      </c>
      <c r="F9" s="39">
        <f t="shared" si="1"/>
        <v>0</v>
      </c>
      <c r="G9" s="31" t="e">
        <f t="shared" si="2"/>
        <v>#DIV/0!</v>
      </c>
      <c r="H9" s="24" t="e">
        <f t="shared" si="3"/>
        <v>#DIV/0!</v>
      </c>
      <c r="I9" s="32" t="e">
        <f t="shared" si="4"/>
        <v>#DIV/0!</v>
      </c>
      <c r="J9" s="32" t="e">
        <f t="shared" si="5"/>
        <v>#DIV/0!</v>
      </c>
      <c r="K9" s="11">
        <f>Zweigstelle_6!$K$19</f>
        <v>0</v>
      </c>
      <c r="L9" s="33" t="e">
        <f t="shared" si="6"/>
        <v>#DIV/0!</v>
      </c>
      <c r="N9" s="4">
        <f>Zweigstelle_6!$B$19*E9</f>
        <v>0</v>
      </c>
      <c r="O9" s="4">
        <f>Zweigstelle_6!$B$19</f>
        <v>28</v>
      </c>
    </row>
    <row r="10" spans="1:15" x14ac:dyDescent="0.15">
      <c r="B10" s="9" t="s">
        <v>18</v>
      </c>
      <c r="C10" s="11">
        <f>Zweigstelle_7!$C$19</f>
        <v>0</v>
      </c>
      <c r="D10" s="4">
        <f t="shared" si="0"/>
        <v>0</v>
      </c>
      <c r="E10" s="11">
        <f>Zweigstelle_7!$E$19</f>
        <v>0</v>
      </c>
      <c r="F10" s="39">
        <f t="shared" si="1"/>
        <v>0</v>
      </c>
      <c r="G10" s="31" t="e">
        <f t="shared" si="2"/>
        <v>#DIV/0!</v>
      </c>
      <c r="H10" s="24" t="e">
        <f t="shared" si="3"/>
        <v>#DIV/0!</v>
      </c>
      <c r="I10" s="32" t="e">
        <f t="shared" si="4"/>
        <v>#DIV/0!</v>
      </c>
      <c r="J10" s="32" t="e">
        <f t="shared" si="5"/>
        <v>#DIV/0!</v>
      </c>
      <c r="K10" s="11">
        <f>Zweigstelle_7!$K$19</f>
        <v>0</v>
      </c>
      <c r="L10" s="33" t="e">
        <f t="shared" si="6"/>
        <v>#DIV/0!</v>
      </c>
      <c r="N10" s="4">
        <f>Zweigstelle_7!$B$19*E10</f>
        <v>0</v>
      </c>
      <c r="O10" s="4">
        <f>Zweigstelle_7!$B$19</f>
        <v>28</v>
      </c>
    </row>
    <row r="11" spans="1:15" x14ac:dyDescent="0.15">
      <c r="B11" s="9" t="s">
        <v>19</v>
      </c>
      <c r="C11" s="11">
        <f>Zweigstelle_8!$C$19</f>
        <v>0</v>
      </c>
      <c r="D11" s="4">
        <f t="shared" si="0"/>
        <v>0</v>
      </c>
      <c r="E11" s="11">
        <f>Zweigstelle_8!$E$19</f>
        <v>0</v>
      </c>
      <c r="F11" s="39">
        <f t="shared" si="1"/>
        <v>0</v>
      </c>
      <c r="G11" s="31" t="e">
        <f t="shared" si="2"/>
        <v>#DIV/0!</v>
      </c>
      <c r="H11" s="24" t="e">
        <f t="shared" si="3"/>
        <v>#DIV/0!</v>
      </c>
      <c r="I11" s="32" t="e">
        <f t="shared" si="4"/>
        <v>#DIV/0!</v>
      </c>
      <c r="J11" s="32" t="e">
        <f t="shared" si="5"/>
        <v>#DIV/0!</v>
      </c>
      <c r="K11" s="11">
        <f>Zweigstelle_8!$K$19</f>
        <v>0</v>
      </c>
      <c r="L11" s="33" t="e">
        <f t="shared" si="6"/>
        <v>#DIV/0!</v>
      </c>
      <c r="N11" s="4">
        <f>Zweigstelle_8!$B$19*E11</f>
        <v>0</v>
      </c>
      <c r="O11" s="4">
        <f>Zweigstelle_8!$B$19</f>
        <v>28</v>
      </c>
    </row>
    <row r="12" spans="1:15" x14ac:dyDescent="0.15">
      <c r="B12" s="9" t="s">
        <v>20</v>
      </c>
      <c r="C12" s="11">
        <f>Zweigstelle_9!$C$19</f>
        <v>0</v>
      </c>
      <c r="D12" s="4">
        <f t="shared" si="0"/>
        <v>0</v>
      </c>
      <c r="E12" s="11">
        <f>Zweigstelle_9!$E$19</f>
        <v>0</v>
      </c>
      <c r="F12" s="39">
        <f t="shared" si="1"/>
        <v>0</v>
      </c>
      <c r="G12" s="31" t="e">
        <f t="shared" si="2"/>
        <v>#DIV/0!</v>
      </c>
      <c r="H12" s="24" t="e">
        <f t="shared" si="3"/>
        <v>#DIV/0!</v>
      </c>
      <c r="I12" s="32" t="e">
        <f t="shared" si="4"/>
        <v>#DIV/0!</v>
      </c>
      <c r="J12" s="32" t="e">
        <f t="shared" si="5"/>
        <v>#DIV/0!</v>
      </c>
      <c r="K12" s="11">
        <f>Zweigstelle_9!$K$19</f>
        <v>0</v>
      </c>
      <c r="L12" s="33" t="e">
        <f t="shared" si="6"/>
        <v>#DIV/0!</v>
      </c>
      <c r="N12" s="4">
        <f>Zweigstelle_9!$B$19*E12</f>
        <v>0</v>
      </c>
      <c r="O12" s="4">
        <f>Zweigstelle_9!$B$19</f>
        <v>28</v>
      </c>
    </row>
    <row r="13" spans="1:15" x14ac:dyDescent="0.15">
      <c r="B13" s="9" t="s">
        <v>9</v>
      </c>
      <c r="C13" s="11">
        <f>SUM(C3:C12)</f>
        <v>103</v>
      </c>
      <c r="D13" s="4"/>
      <c r="E13" s="11">
        <f>SUM(E3:E12)</f>
        <v>1127</v>
      </c>
      <c r="F13" s="39"/>
      <c r="G13" s="31">
        <f>E13/C13</f>
        <v>10.941747572815533</v>
      </c>
      <c r="H13" s="24"/>
      <c r="I13" s="32">
        <f>100-(((365-(G13*O3))*100)/365)</f>
        <v>83.936693709269846</v>
      </c>
      <c r="J13" s="32">
        <f t="shared" si="5"/>
        <v>16.063306290730154</v>
      </c>
      <c r="K13" s="11">
        <f>SUM(K3:K12)</f>
        <v>3</v>
      </c>
      <c r="L13" s="33">
        <f t="shared" si="6"/>
        <v>97.087378640776706</v>
      </c>
      <c r="N13" s="4">
        <f>SUM(N3:N12)</f>
        <v>31556</v>
      </c>
      <c r="O13" s="9">
        <f>IF(E13=0,(SUM(O3:O12))/10,N13/E13)</f>
        <v>28</v>
      </c>
    </row>
    <row r="14" spans="1:15" x14ac:dyDescent="0.15">
      <c r="D14" s="4"/>
      <c r="E14" s="11"/>
      <c r="F14" s="39"/>
      <c r="G14" s="31"/>
      <c r="H14" s="24"/>
      <c r="I14" s="32"/>
      <c r="J14" s="32"/>
      <c r="K14" s="11"/>
      <c r="L14" s="33"/>
    </row>
    <row r="15" spans="1:15" x14ac:dyDescent="0.15">
      <c r="D15" s="4"/>
      <c r="E15" s="11"/>
      <c r="F15" s="39"/>
      <c r="G15" s="31"/>
      <c r="H15" s="24"/>
      <c r="I15" s="32"/>
      <c r="J15" s="32"/>
      <c r="K15" s="11"/>
      <c r="L15" s="33"/>
    </row>
    <row r="16" spans="1:15" x14ac:dyDescent="0.15">
      <c r="D16" s="4"/>
      <c r="E16" s="11"/>
      <c r="F16" s="39"/>
      <c r="G16" s="31"/>
      <c r="H16" s="24"/>
      <c r="I16" s="32"/>
      <c r="J16" s="32"/>
      <c r="K16" s="11"/>
      <c r="L16" s="33"/>
    </row>
    <row r="17" spans="4:12" x14ac:dyDescent="0.15">
      <c r="D17" s="4"/>
      <c r="E17" s="11"/>
      <c r="F17" s="39"/>
      <c r="G17" s="31"/>
      <c r="H17" s="24"/>
      <c r="I17" s="32"/>
      <c r="J17" s="32"/>
      <c r="K17" s="11"/>
      <c r="L17" s="33"/>
    </row>
    <row r="18" spans="4:12" x14ac:dyDescent="0.15">
      <c r="D18" s="4"/>
      <c r="E18" s="11"/>
      <c r="F18" s="39"/>
      <c r="G18" s="31"/>
      <c r="H18" s="24"/>
      <c r="I18" s="32"/>
      <c r="J18" s="32"/>
      <c r="K18" s="11"/>
      <c r="L18" s="33"/>
    </row>
    <row r="19" spans="4:12" x14ac:dyDescent="0.15">
      <c r="D19" s="4"/>
      <c r="E19" s="11"/>
      <c r="F19" s="39"/>
      <c r="G19" s="31"/>
      <c r="H19" s="24"/>
      <c r="I19" s="32"/>
      <c r="J19" s="32"/>
      <c r="K19" s="11"/>
      <c r="L19" s="33"/>
    </row>
    <row r="20" spans="4:12" x14ac:dyDescent="0.15">
      <c r="D20" s="4"/>
      <c r="E20" s="11"/>
      <c r="F20" s="39"/>
      <c r="G20" s="31"/>
      <c r="H20" s="24"/>
      <c r="I20" s="32"/>
      <c r="J20" s="32"/>
      <c r="K20" s="11"/>
      <c r="L20" s="33"/>
    </row>
    <row r="21" spans="4:12" x14ac:dyDescent="0.15">
      <c r="D21" s="4"/>
      <c r="E21" s="11"/>
      <c r="F21" s="39"/>
      <c r="G21" s="31"/>
      <c r="H21" s="24"/>
      <c r="I21" s="32"/>
      <c r="J21" s="32"/>
      <c r="K21" s="11"/>
      <c r="L21" s="33"/>
    </row>
    <row r="22" spans="4:12" x14ac:dyDescent="0.15">
      <c r="D22" s="4"/>
      <c r="E22" s="11"/>
      <c r="F22" s="39"/>
      <c r="G22" s="31"/>
      <c r="H22" s="24"/>
      <c r="I22" s="32"/>
      <c r="J22" s="32"/>
      <c r="K22" s="11"/>
      <c r="L22" s="33"/>
    </row>
    <row r="23" spans="4:12" x14ac:dyDescent="0.15">
      <c r="D23" s="4"/>
      <c r="E23" s="11"/>
      <c r="F23" s="39"/>
      <c r="G23" s="31"/>
      <c r="H23" s="24"/>
      <c r="I23" s="32"/>
      <c r="J23" s="32"/>
      <c r="K23" s="11"/>
      <c r="L23" s="33"/>
    </row>
    <row r="24" spans="4:12" x14ac:dyDescent="0.15">
      <c r="D24" s="4"/>
      <c r="E24" s="11"/>
      <c r="F24" s="39"/>
      <c r="G24" s="31"/>
      <c r="H24" s="24"/>
      <c r="I24" s="32"/>
      <c r="J24" s="32"/>
      <c r="K24" s="11"/>
      <c r="L24" s="33"/>
    </row>
    <row r="25" spans="4:12" x14ac:dyDescent="0.15">
      <c r="D25" s="4"/>
      <c r="E25" s="11"/>
      <c r="F25" s="39"/>
      <c r="G25" s="31"/>
      <c r="H25" s="24"/>
      <c r="I25" s="32"/>
      <c r="J25" s="32"/>
      <c r="K25" s="11"/>
      <c r="L25" s="33"/>
    </row>
    <row r="26" spans="4:12" x14ac:dyDescent="0.15">
      <c r="D26" s="4"/>
    </row>
    <row r="27" spans="4:12" x14ac:dyDescent="0.15">
      <c r="D27" s="4"/>
    </row>
    <row r="28" spans="4:12" x14ac:dyDescent="0.15">
      <c r="D28" s="4"/>
    </row>
    <row r="29" spans="4:12" x14ac:dyDescent="0.15">
      <c r="D29" s="4"/>
    </row>
    <row r="30" spans="4:12" x14ac:dyDescent="0.15">
      <c r="D30" s="4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topLeftCell="H1" workbookViewId="0">
      <selection activeCell="I1" sqref="I1:J13"/>
    </sheetView>
  </sheetViews>
  <sheetFormatPr baseColWidth="10" defaultColWidth="11.5" defaultRowHeight="11" x14ac:dyDescent="0.15"/>
  <cols>
    <col min="1" max="1" width="2.6640625" style="9" customWidth="1"/>
    <col min="2" max="2" width="17.5" style="9" bestFit="1" customWidth="1"/>
    <col min="3" max="3" width="6.6640625" style="11" bestFit="1" customWidth="1"/>
    <col min="4" max="4" width="11.1640625" style="9" bestFit="1" customWidth="1"/>
    <col min="5" max="5" width="7.83203125" style="6" bestFit="1" customWidth="1"/>
    <col min="6" max="6" width="9.6640625" style="9" bestFit="1" customWidth="1"/>
    <col min="7" max="7" width="6.1640625" style="9" bestFit="1" customWidth="1"/>
    <col min="8" max="8" width="7" style="10" bestFit="1" customWidth="1"/>
    <col min="9" max="9" width="8.33203125" style="9" bestFit="1" customWidth="1"/>
    <col min="10" max="10" width="12.33203125" style="9" bestFit="1" customWidth="1"/>
    <col min="11" max="11" width="7.1640625" style="9" bestFit="1" customWidth="1"/>
    <col min="12" max="12" width="12.6640625" style="9" bestFit="1" customWidth="1"/>
    <col min="13" max="16384" width="11.5" style="9"/>
  </cols>
  <sheetData>
    <row r="1" spans="1:15" x14ac:dyDescent="0.15">
      <c r="A1" s="38"/>
      <c r="B1" s="38" t="s">
        <v>59</v>
      </c>
    </row>
    <row r="2" spans="1:15" x14ac:dyDescent="0.15">
      <c r="B2" s="9" t="s">
        <v>10</v>
      </c>
      <c r="C2" s="11" t="s">
        <v>42</v>
      </c>
      <c r="D2" s="9" t="s">
        <v>85</v>
      </c>
      <c r="E2" s="11" t="s">
        <v>11</v>
      </c>
      <c r="F2" s="11" t="s">
        <v>86</v>
      </c>
      <c r="G2" s="20" t="s">
        <v>74</v>
      </c>
      <c r="H2" s="11" t="s">
        <v>75</v>
      </c>
      <c r="I2" s="11" t="s">
        <v>77</v>
      </c>
      <c r="J2" s="29" t="s">
        <v>76</v>
      </c>
      <c r="K2" s="11" t="s">
        <v>79</v>
      </c>
      <c r="L2" s="11" t="s">
        <v>78</v>
      </c>
      <c r="N2" s="4" t="s">
        <v>94</v>
      </c>
      <c r="O2" s="46" t="s">
        <v>95</v>
      </c>
    </row>
    <row r="3" spans="1:15" x14ac:dyDescent="0.15">
      <c r="B3" s="9" t="s">
        <v>45</v>
      </c>
      <c r="C3" s="11">
        <f>Hauptstelle!$C$21</f>
        <v>45</v>
      </c>
      <c r="D3" s="4">
        <f t="shared" ref="D3:D12" si="0">C3/$C$13*100</f>
        <v>30.612244897959183</v>
      </c>
      <c r="E3" s="11">
        <f>Hauptstelle!$E$21</f>
        <v>234</v>
      </c>
      <c r="F3" s="39">
        <f t="shared" ref="F3:F12" si="1">E3/$E$13*100</f>
        <v>19.243421052631579</v>
      </c>
      <c r="G3" s="31">
        <f t="shared" ref="G3:G12" si="2">E3/C3</f>
        <v>5.2</v>
      </c>
      <c r="H3" s="24">
        <f t="shared" ref="H3:H12" si="3">F3/D3</f>
        <v>0.62861842105263155</v>
      </c>
      <c r="I3" s="32">
        <f t="shared" ref="I3:I12" si="4">100-(((365-(G3*O3))*100)/365)</f>
        <v>39.890410958904113</v>
      </c>
      <c r="J3" s="32">
        <f t="shared" ref="J3:J13" si="5">((365-(G3*O3))*100)/365</f>
        <v>60.109589041095887</v>
      </c>
      <c r="K3" s="11">
        <f>Hauptstelle!$K$21</f>
        <v>0</v>
      </c>
      <c r="L3" s="33">
        <f t="shared" ref="L3:L13" si="6">100-(K3/C3*100)</f>
        <v>100</v>
      </c>
      <c r="N3" s="4">
        <f>Hauptstelle!$B$21*E3</f>
        <v>6552</v>
      </c>
      <c r="O3" s="4">
        <f>Hauptstelle!$B$21</f>
        <v>28</v>
      </c>
    </row>
    <row r="4" spans="1:15" x14ac:dyDescent="0.15">
      <c r="B4" s="9" t="s">
        <v>12</v>
      </c>
      <c r="C4" s="11">
        <f>Zweigstelle_1!$C$20</f>
        <v>0</v>
      </c>
      <c r="D4" s="4">
        <f t="shared" si="0"/>
        <v>0</v>
      </c>
      <c r="E4" s="11">
        <f>Zweigstelle_1!$E$20</f>
        <v>0</v>
      </c>
      <c r="F4" s="39">
        <f t="shared" si="1"/>
        <v>0</v>
      </c>
      <c r="G4" s="31" t="e">
        <f t="shared" si="2"/>
        <v>#DIV/0!</v>
      </c>
      <c r="H4" s="24" t="e">
        <f t="shared" si="3"/>
        <v>#DIV/0!</v>
      </c>
      <c r="I4" s="32" t="e">
        <f t="shared" si="4"/>
        <v>#DIV/0!</v>
      </c>
      <c r="J4" s="32" t="e">
        <f t="shared" si="5"/>
        <v>#DIV/0!</v>
      </c>
      <c r="K4" s="11">
        <f>Zweigstelle_1!$K$20</f>
        <v>0</v>
      </c>
      <c r="L4" s="33" t="e">
        <f t="shared" si="6"/>
        <v>#DIV/0!</v>
      </c>
      <c r="N4" s="4">
        <f>Zweigstelle_1!$B$20*E4</f>
        <v>0</v>
      </c>
      <c r="O4" s="4">
        <f>Zweigstelle_1!$B$20</f>
        <v>28</v>
      </c>
    </row>
    <row r="5" spans="1:15" x14ac:dyDescent="0.15">
      <c r="B5" s="9" t="s">
        <v>13</v>
      </c>
      <c r="C5" s="11">
        <f>Zweigstelle_2!$C$20</f>
        <v>0</v>
      </c>
      <c r="D5" s="4">
        <f t="shared" si="0"/>
        <v>0</v>
      </c>
      <c r="E5" s="11">
        <f>Zweigstelle_2!$E$20</f>
        <v>0</v>
      </c>
      <c r="F5" s="39">
        <f t="shared" si="1"/>
        <v>0</v>
      </c>
      <c r="G5" s="31" t="e">
        <f t="shared" si="2"/>
        <v>#DIV/0!</v>
      </c>
      <c r="H5" s="24" t="e">
        <f t="shared" si="3"/>
        <v>#DIV/0!</v>
      </c>
      <c r="I5" s="32" t="e">
        <f t="shared" si="4"/>
        <v>#DIV/0!</v>
      </c>
      <c r="J5" s="32" t="e">
        <f t="shared" si="5"/>
        <v>#DIV/0!</v>
      </c>
      <c r="K5" s="11">
        <f>Zweigstelle_2!$K$20</f>
        <v>0</v>
      </c>
      <c r="L5" s="33" t="e">
        <f t="shared" si="6"/>
        <v>#DIV/0!</v>
      </c>
      <c r="N5" s="4">
        <f>Zweigstelle_2!$B$20*E5</f>
        <v>0</v>
      </c>
      <c r="O5" s="4">
        <f>Zweigstelle_2!$B$20</f>
        <v>28</v>
      </c>
    </row>
    <row r="6" spans="1:15" x14ac:dyDescent="0.15">
      <c r="B6" s="9" t="s">
        <v>14</v>
      </c>
      <c r="C6" s="11">
        <f>Zweigstelle_3!$C$20</f>
        <v>102</v>
      </c>
      <c r="D6" s="4">
        <f t="shared" si="0"/>
        <v>69.387755102040813</v>
      </c>
      <c r="E6" s="11">
        <f>Zweigstelle_3!$E$20</f>
        <v>982</v>
      </c>
      <c r="F6" s="39">
        <f t="shared" si="1"/>
        <v>80.756578947368425</v>
      </c>
      <c r="G6" s="31">
        <f t="shared" si="2"/>
        <v>9.6274509803921564</v>
      </c>
      <c r="H6" s="24">
        <f t="shared" si="3"/>
        <v>1.1638448142414861</v>
      </c>
      <c r="I6" s="32">
        <f t="shared" si="4"/>
        <v>73.85441847972065</v>
      </c>
      <c r="J6" s="32">
        <f t="shared" si="5"/>
        <v>26.145581520279347</v>
      </c>
      <c r="K6" s="11">
        <f>Zweigstelle_3!$K$20</f>
        <v>3</v>
      </c>
      <c r="L6" s="33">
        <f t="shared" si="6"/>
        <v>97.058823529411768</v>
      </c>
      <c r="N6" s="4">
        <f>Zweigstelle_3!$B$20*E6</f>
        <v>27496</v>
      </c>
      <c r="O6" s="4">
        <f>Zweigstelle_3!$B$20</f>
        <v>28</v>
      </c>
    </row>
    <row r="7" spans="1:15" x14ac:dyDescent="0.15">
      <c r="B7" s="9" t="s">
        <v>15</v>
      </c>
      <c r="C7" s="11">
        <f>Zweigstelle_4!$C$20</f>
        <v>0</v>
      </c>
      <c r="D7" s="4">
        <f t="shared" si="0"/>
        <v>0</v>
      </c>
      <c r="E7" s="11">
        <f>Zweigstelle_4!$E$20</f>
        <v>0</v>
      </c>
      <c r="F7" s="39">
        <f t="shared" si="1"/>
        <v>0</v>
      </c>
      <c r="G7" s="31" t="e">
        <f t="shared" si="2"/>
        <v>#DIV/0!</v>
      </c>
      <c r="H7" s="24" t="e">
        <f t="shared" si="3"/>
        <v>#DIV/0!</v>
      </c>
      <c r="I7" s="32" t="e">
        <f t="shared" si="4"/>
        <v>#DIV/0!</v>
      </c>
      <c r="J7" s="32" t="e">
        <f t="shared" si="5"/>
        <v>#DIV/0!</v>
      </c>
      <c r="K7" s="11">
        <f>Zweigstelle_4!$K$20</f>
        <v>0</v>
      </c>
      <c r="L7" s="33" t="e">
        <f t="shared" si="6"/>
        <v>#DIV/0!</v>
      </c>
      <c r="N7" s="4">
        <f>Zweigstelle_4!$B$20*E7</f>
        <v>0</v>
      </c>
      <c r="O7" s="4">
        <f>Zweigstelle_4!$B$20</f>
        <v>28</v>
      </c>
    </row>
    <row r="8" spans="1:15" x14ac:dyDescent="0.15">
      <c r="B8" s="9" t="s">
        <v>16</v>
      </c>
      <c r="C8" s="11">
        <f>Zweigstelle_5!$C$20</f>
        <v>0</v>
      </c>
      <c r="D8" s="4">
        <f t="shared" si="0"/>
        <v>0</v>
      </c>
      <c r="E8" s="11">
        <f>Zweigstelle_5!$E$20</f>
        <v>0</v>
      </c>
      <c r="F8" s="39">
        <f t="shared" si="1"/>
        <v>0</v>
      </c>
      <c r="G8" s="31" t="e">
        <f t="shared" si="2"/>
        <v>#DIV/0!</v>
      </c>
      <c r="H8" s="24" t="e">
        <f t="shared" si="3"/>
        <v>#DIV/0!</v>
      </c>
      <c r="I8" s="32" t="e">
        <f t="shared" si="4"/>
        <v>#DIV/0!</v>
      </c>
      <c r="J8" s="32" t="e">
        <f t="shared" si="5"/>
        <v>#DIV/0!</v>
      </c>
      <c r="K8" s="11">
        <f>Zweigstelle_5!$K$20</f>
        <v>0</v>
      </c>
      <c r="L8" s="33" t="e">
        <f t="shared" si="6"/>
        <v>#DIV/0!</v>
      </c>
      <c r="N8" s="4">
        <f>Zweigstelle_5!$B$20*E8</f>
        <v>0</v>
      </c>
      <c r="O8" s="4">
        <f>Zweigstelle_5!$B$20</f>
        <v>28</v>
      </c>
    </row>
    <row r="9" spans="1:15" x14ac:dyDescent="0.15">
      <c r="B9" s="9" t="s">
        <v>17</v>
      </c>
      <c r="C9" s="11">
        <f>Zweigstelle_6!$C$20</f>
        <v>0</v>
      </c>
      <c r="D9" s="4">
        <f t="shared" si="0"/>
        <v>0</v>
      </c>
      <c r="E9" s="11">
        <f>Zweigstelle_6!$E$20</f>
        <v>0</v>
      </c>
      <c r="F9" s="39">
        <f t="shared" si="1"/>
        <v>0</v>
      </c>
      <c r="G9" s="31" t="e">
        <f t="shared" si="2"/>
        <v>#DIV/0!</v>
      </c>
      <c r="H9" s="24" t="e">
        <f t="shared" si="3"/>
        <v>#DIV/0!</v>
      </c>
      <c r="I9" s="32" t="e">
        <f t="shared" si="4"/>
        <v>#DIV/0!</v>
      </c>
      <c r="J9" s="32" t="e">
        <f t="shared" si="5"/>
        <v>#DIV/0!</v>
      </c>
      <c r="K9" s="11">
        <f>Zweigstelle_6!$K$20</f>
        <v>0</v>
      </c>
      <c r="L9" s="33" t="e">
        <f t="shared" si="6"/>
        <v>#DIV/0!</v>
      </c>
      <c r="N9" s="4">
        <f>Zweigstelle_6!$B$20*E9</f>
        <v>0</v>
      </c>
      <c r="O9" s="4">
        <f>Zweigstelle_6!$B$20</f>
        <v>28</v>
      </c>
    </row>
    <row r="10" spans="1:15" x14ac:dyDescent="0.15">
      <c r="B10" s="9" t="s">
        <v>18</v>
      </c>
      <c r="C10" s="11">
        <f>Zweigstelle_7!$C$20</f>
        <v>0</v>
      </c>
      <c r="D10" s="4">
        <f t="shared" si="0"/>
        <v>0</v>
      </c>
      <c r="E10" s="11">
        <f>Zweigstelle_7!$E$20</f>
        <v>0</v>
      </c>
      <c r="F10" s="39">
        <f t="shared" si="1"/>
        <v>0</v>
      </c>
      <c r="G10" s="31" t="e">
        <f t="shared" si="2"/>
        <v>#DIV/0!</v>
      </c>
      <c r="H10" s="24" t="e">
        <f t="shared" si="3"/>
        <v>#DIV/0!</v>
      </c>
      <c r="I10" s="32" t="e">
        <f t="shared" si="4"/>
        <v>#DIV/0!</v>
      </c>
      <c r="J10" s="32" t="e">
        <f t="shared" si="5"/>
        <v>#DIV/0!</v>
      </c>
      <c r="K10" s="11">
        <f>Zweigstelle_7!$K$20</f>
        <v>0</v>
      </c>
      <c r="L10" s="33" t="e">
        <f t="shared" si="6"/>
        <v>#DIV/0!</v>
      </c>
      <c r="N10" s="4">
        <f>Zweigstelle_7!$B$20*E10</f>
        <v>0</v>
      </c>
      <c r="O10" s="4">
        <f>Zweigstelle_7!$B$20</f>
        <v>28</v>
      </c>
    </row>
    <row r="11" spans="1:15" x14ac:dyDescent="0.15">
      <c r="B11" s="9" t="s">
        <v>19</v>
      </c>
      <c r="C11" s="11">
        <f>Zweigstelle_8!$C$20</f>
        <v>0</v>
      </c>
      <c r="D11" s="4">
        <f t="shared" si="0"/>
        <v>0</v>
      </c>
      <c r="E11" s="11">
        <f>Zweigstelle_8!$E$20</f>
        <v>0</v>
      </c>
      <c r="F11" s="39">
        <f t="shared" si="1"/>
        <v>0</v>
      </c>
      <c r="G11" s="31" t="e">
        <f t="shared" si="2"/>
        <v>#DIV/0!</v>
      </c>
      <c r="H11" s="24" t="e">
        <f t="shared" si="3"/>
        <v>#DIV/0!</v>
      </c>
      <c r="I11" s="32" t="e">
        <f t="shared" si="4"/>
        <v>#DIV/0!</v>
      </c>
      <c r="J11" s="32" t="e">
        <f t="shared" si="5"/>
        <v>#DIV/0!</v>
      </c>
      <c r="K11" s="11">
        <f>Zweigstelle_8!$K$20</f>
        <v>0</v>
      </c>
      <c r="L11" s="33" t="e">
        <f t="shared" si="6"/>
        <v>#DIV/0!</v>
      </c>
      <c r="N11" s="4">
        <f>Zweigstelle_8!$B$20*E11</f>
        <v>0</v>
      </c>
      <c r="O11" s="4">
        <f>Zweigstelle_8!$B$20</f>
        <v>28</v>
      </c>
    </row>
    <row r="12" spans="1:15" x14ac:dyDescent="0.15">
      <c r="B12" s="9" t="s">
        <v>20</v>
      </c>
      <c r="C12" s="11">
        <f>Zweigstelle_9!$C$20</f>
        <v>0</v>
      </c>
      <c r="D12" s="4">
        <f t="shared" si="0"/>
        <v>0</v>
      </c>
      <c r="E12" s="11">
        <f>Zweigstelle_9!$E$20</f>
        <v>0</v>
      </c>
      <c r="F12" s="39">
        <f t="shared" si="1"/>
        <v>0</v>
      </c>
      <c r="G12" s="31" t="e">
        <f t="shared" si="2"/>
        <v>#DIV/0!</v>
      </c>
      <c r="H12" s="24" t="e">
        <f t="shared" si="3"/>
        <v>#DIV/0!</v>
      </c>
      <c r="I12" s="32" t="e">
        <f t="shared" si="4"/>
        <v>#DIV/0!</v>
      </c>
      <c r="J12" s="32" t="e">
        <f t="shared" si="5"/>
        <v>#DIV/0!</v>
      </c>
      <c r="K12" s="11">
        <f>Zweigstelle_9!$K$20</f>
        <v>0</v>
      </c>
      <c r="L12" s="33" t="e">
        <f t="shared" si="6"/>
        <v>#DIV/0!</v>
      </c>
      <c r="N12" s="4">
        <f>Zweigstelle_9!$B$20*E12</f>
        <v>0</v>
      </c>
      <c r="O12" s="4">
        <f>Zweigstelle_9!$B$20</f>
        <v>28</v>
      </c>
    </row>
    <row r="13" spans="1:15" x14ac:dyDescent="0.15">
      <c r="B13" s="9" t="s">
        <v>9</v>
      </c>
      <c r="C13" s="11">
        <f>SUM(C3:C12)</f>
        <v>147</v>
      </c>
      <c r="D13" s="4"/>
      <c r="E13" s="11">
        <f>SUM(E3:E12)</f>
        <v>1216</v>
      </c>
      <c r="F13" s="39"/>
      <c r="G13" s="31">
        <f>E13/C13</f>
        <v>8.2721088435374153</v>
      </c>
      <c r="H13" s="24"/>
      <c r="I13" s="32">
        <f>100-(((365-(G13*O3))*100)/365)</f>
        <v>63.457273320287015</v>
      </c>
      <c r="J13" s="32">
        <f t="shared" si="5"/>
        <v>36.542726679712985</v>
      </c>
      <c r="K13" s="11">
        <f>SUM(K3:K12)</f>
        <v>3</v>
      </c>
      <c r="L13" s="33">
        <f t="shared" si="6"/>
        <v>97.959183673469383</v>
      </c>
      <c r="N13" s="4">
        <f>SUM(N3:N12)</f>
        <v>34048</v>
      </c>
      <c r="O13" s="9">
        <f>IF(E13=0,(SUM(O3:O12))/10,N13/E13)</f>
        <v>28</v>
      </c>
    </row>
    <row r="14" spans="1:15" x14ac:dyDescent="0.15">
      <c r="D14" s="4"/>
      <c r="E14" s="11"/>
      <c r="F14" s="39"/>
      <c r="G14" s="31"/>
      <c r="H14" s="24"/>
      <c r="I14" s="32"/>
      <c r="J14" s="32"/>
      <c r="K14" s="11"/>
      <c r="L14" s="33"/>
    </row>
    <row r="15" spans="1:15" x14ac:dyDescent="0.15">
      <c r="D15" s="4"/>
      <c r="E15" s="11"/>
      <c r="F15" s="39"/>
      <c r="G15" s="31"/>
      <c r="H15" s="24"/>
      <c r="I15" s="32"/>
      <c r="J15" s="32"/>
      <c r="K15" s="11"/>
      <c r="L15" s="33"/>
    </row>
    <row r="16" spans="1:15" x14ac:dyDescent="0.15">
      <c r="D16" s="4"/>
      <c r="E16" s="11"/>
      <c r="F16" s="39"/>
      <c r="G16" s="31"/>
      <c r="H16" s="24"/>
      <c r="I16" s="32"/>
      <c r="J16" s="32"/>
      <c r="K16" s="11"/>
      <c r="L16" s="33"/>
    </row>
    <row r="17" spans="4:12" x14ac:dyDescent="0.15">
      <c r="D17" s="4"/>
      <c r="E17" s="11"/>
      <c r="F17" s="39"/>
      <c r="G17" s="31"/>
      <c r="H17" s="24"/>
      <c r="I17" s="32"/>
      <c r="J17" s="32"/>
      <c r="K17" s="11"/>
      <c r="L17" s="33"/>
    </row>
    <row r="18" spans="4:12" x14ac:dyDescent="0.15">
      <c r="D18" s="4"/>
      <c r="E18" s="11"/>
      <c r="F18" s="39"/>
      <c r="G18" s="31"/>
      <c r="H18" s="24"/>
      <c r="I18" s="32"/>
      <c r="J18" s="32"/>
      <c r="K18" s="11"/>
      <c r="L18" s="33"/>
    </row>
    <row r="19" spans="4:12" x14ac:dyDescent="0.15">
      <c r="D19" s="4"/>
      <c r="E19" s="11"/>
      <c r="F19" s="39"/>
      <c r="G19" s="31"/>
      <c r="H19" s="24"/>
      <c r="I19" s="32"/>
      <c r="J19" s="32"/>
      <c r="K19" s="11"/>
      <c r="L19" s="33"/>
    </row>
    <row r="20" spans="4:12" x14ac:dyDescent="0.15">
      <c r="D20" s="4"/>
      <c r="E20" s="11"/>
      <c r="F20" s="39"/>
      <c r="G20" s="31"/>
      <c r="H20" s="24"/>
      <c r="I20" s="32"/>
      <c r="J20" s="32"/>
      <c r="K20" s="11"/>
      <c r="L20" s="33"/>
    </row>
    <row r="21" spans="4:12" x14ac:dyDescent="0.15">
      <c r="D21" s="4"/>
      <c r="E21" s="11"/>
      <c r="F21" s="39"/>
      <c r="G21" s="31"/>
      <c r="H21" s="24"/>
      <c r="I21" s="32"/>
      <c r="J21" s="32"/>
      <c r="K21" s="11"/>
      <c r="L21" s="33"/>
    </row>
    <row r="22" spans="4:12" x14ac:dyDescent="0.15">
      <c r="D22" s="4"/>
      <c r="E22" s="11"/>
      <c r="F22" s="39"/>
      <c r="G22" s="31"/>
      <c r="H22" s="24"/>
      <c r="I22" s="32"/>
      <c r="J22" s="32"/>
      <c r="K22" s="11"/>
      <c r="L22" s="33"/>
    </row>
    <row r="23" spans="4:12" x14ac:dyDescent="0.15">
      <c r="D23" s="4"/>
      <c r="E23" s="11"/>
      <c r="F23" s="39"/>
      <c r="G23" s="31"/>
      <c r="H23" s="24"/>
      <c r="I23" s="32"/>
      <c r="J23" s="32"/>
      <c r="K23" s="11"/>
      <c r="L23" s="33"/>
    </row>
    <row r="24" spans="4:12" x14ac:dyDescent="0.15">
      <c r="D24" s="4"/>
      <c r="E24" s="11"/>
      <c r="F24" s="39"/>
      <c r="G24" s="31"/>
      <c r="H24" s="24"/>
      <c r="I24" s="32"/>
      <c r="J24" s="32"/>
      <c r="K24" s="11"/>
      <c r="L24" s="33"/>
    </row>
    <row r="25" spans="4:12" x14ac:dyDescent="0.15">
      <c r="D25" s="4"/>
      <c r="E25" s="11"/>
      <c r="F25" s="39"/>
      <c r="G25" s="31"/>
      <c r="H25" s="24"/>
      <c r="I25" s="32"/>
      <c r="J25" s="32"/>
      <c r="K25" s="11"/>
      <c r="L25" s="33"/>
    </row>
    <row r="26" spans="4:12" x14ac:dyDescent="0.15">
      <c r="D26" s="4"/>
    </row>
    <row r="27" spans="4:12" x14ac:dyDescent="0.15">
      <c r="D27" s="4"/>
    </row>
    <row r="28" spans="4:12" x14ac:dyDescent="0.15">
      <c r="D28" s="4"/>
    </row>
    <row r="29" spans="4:12" x14ac:dyDescent="0.15">
      <c r="D29" s="4"/>
    </row>
    <row r="30" spans="4:12" x14ac:dyDescent="0.15">
      <c r="D30" s="4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topLeftCell="H1" workbookViewId="0">
      <selection activeCell="I1" sqref="I1:J13"/>
    </sheetView>
  </sheetViews>
  <sheetFormatPr baseColWidth="10" defaultColWidth="11.5" defaultRowHeight="11" x14ac:dyDescent="0.15"/>
  <cols>
    <col min="1" max="1" width="2.6640625" style="9" customWidth="1"/>
    <col min="2" max="2" width="17.5" style="9" bestFit="1" customWidth="1"/>
    <col min="3" max="3" width="6.6640625" style="11" bestFit="1" customWidth="1"/>
    <col min="4" max="4" width="11.1640625" style="9" bestFit="1" customWidth="1"/>
    <col min="5" max="5" width="7.83203125" style="6" bestFit="1" customWidth="1"/>
    <col min="6" max="6" width="9.6640625" style="9" bestFit="1" customWidth="1"/>
    <col min="7" max="7" width="6.1640625" style="9" bestFit="1" customWidth="1"/>
    <col min="8" max="8" width="7" style="10" bestFit="1" customWidth="1"/>
    <col min="9" max="9" width="8.33203125" style="9" bestFit="1" customWidth="1"/>
    <col min="10" max="10" width="12.33203125" style="9" bestFit="1" customWidth="1"/>
    <col min="11" max="11" width="7.1640625" style="9" bestFit="1" customWidth="1"/>
    <col min="12" max="12" width="12.6640625" style="9" bestFit="1" customWidth="1"/>
    <col min="13" max="16384" width="11.5" style="9"/>
  </cols>
  <sheetData>
    <row r="1" spans="1:15" x14ac:dyDescent="0.15">
      <c r="A1" s="38"/>
      <c r="B1" s="38" t="s">
        <v>83</v>
      </c>
    </row>
    <row r="2" spans="1:15" x14ac:dyDescent="0.15">
      <c r="B2" s="9" t="s">
        <v>10</v>
      </c>
      <c r="C2" s="11" t="s">
        <v>42</v>
      </c>
      <c r="D2" s="9" t="s">
        <v>85</v>
      </c>
      <c r="E2" s="11" t="s">
        <v>11</v>
      </c>
      <c r="F2" s="11" t="s">
        <v>86</v>
      </c>
      <c r="G2" s="20" t="s">
        <v>74</v>
      </c>
      <c r="H2" s="11" t="s">
        <v>75</v>
      </c>
      <c r="I2" s="11" t="s">
        <v>77</v>
      </c>
      <c r="J2" s="29" t="s">
        <v>76</v>
      </c>
      <c r="K2" s="11" t="s">
        <v>79</v>
      </c>
      <c r="L2" s="11" t="s">
        <v>78</v>
      </c>
      <c r="N2" s="4" t="s">
        <v>94</v>
      </c>
      <c r="O2" s="46" t="s">
        <v>95</v>
      </c>
    </row>
    <row r="3" spans="1:15" x14ac:dyDescent="0.15">
      <c r="B3" s="9" t="s">
        <v>45</v>
      </c>
      <c r="C3" s="11">
        <f>Hauptstelle!$C$22</f>
        <v>78</v>
      </c>
      <c r="D3" s="4">
        <f t="shared" ref="D3:D12" si="0">C3/$C$13*100</f>
        <v>21.024258760107816</v>
      </c>
      <c r="E3" s="11">
        <f>Hauptstelle!$E$22</f>
        <v>432</v>
      </c>
      <c r="F3" s="39">
        <f t="shared" ref="F3:F12" si="1">E3/$E$13*100</f>
        <v>37.113402061855673</v>
      </c>
      <c r="G3" s="31">
        <f t="shared" ref="G3:G12" si="2">E3/C3</f>
        <v>5.5384615384615383</v>
      </c>
      <c r="H3" s="24">
        <f t="shared" ref="H3:H12" si="3">F3/D3</f>
        <v>1.7652656621728788</v>
      </c>
      <c r="I3" s="32">
        <f t="shared" ref="I3:I12" si="4">100-(((365-(G3*O3))*100)/365)</f>
        <v>42.486828240252891</v>
      </c>
      <c r="J3" s="32">
        <f t="shared" ref="J3:J13" si="5">((365-(G3*O3))*100)/365</f>
        <v>57.513171759747109</v>
      </c>
      <c r="K3" s="11">
        <f>Hauptstelle!$K$22</f>
        <v>2</v>
      </c>
      <c r="L3" s="33">
        <f t="shared" ref="L3:L13" si="6">100-(K3/C3*100)</f>
        <v>97.435897435897431</v>
      </c>
      <c r="N3" s="4">
        <f>Hauptstelle!$B$22*E3</f>
        <v>12096</v>
      </c>
      <c r="O3" s="4">
        <f>Hauptstelle!$B$22</f>
        <v>28</v>
      </c>
    </row>
    <row r="4" spans="1:15" x14ac:dyDescent="0.15">
      <c r="B4" s="9" t="s">
        <v>12</v>
      </c>
      <c r="C4" s="11">
        <f>Zweigstelle_1!$C$21</f>
        <v>176</v>
      </c>
      <c r="D4" s="4">
        <f t="shared" si="0"/>
        <v>47.439353099730461</v>
      </c>
      <c r="E4" s="11">
        <f>Zweigstelle_1!$E$21</f>
        <v>387</v>
      </c>
      <c r="F4" s="39">
        <f t="shared" si="1"/>
        <v>33.24742268041237</v>
      </c>
      <c r="G4" s="31">
        <f t="shared" si="2"/>
        <v>2.1988636363636362</v>
      </c>
      <c r="H4" s="24">
        <f t="shared" si="3"/>
        <v>0.70084055763823794</v>
      </c>
      <c r="I4" s="32">
        <f t="shared" si="4"/>
        <v>16.867995018679949</v>
      </c>
      <c r="J4" s="32">
        <f t="shared" si="5"/>
        <v>83.132004981320051</v>
      </c>
      <c r="K4" s="11">
        <f>Zweigstelle_1!$K$21</f>
        <v>7</v>
      </c>
      <c r="L4" s="33">
        <f t="shared" si="6"/>
        <v>96.022727272727266</v>
      </c>
      <c r="N4" s="4">
        <f>Zweigstelle_1!$B$21*E4</f>
        <v>10836</v>
      </c>
      <c r="O4" s="4">
        <f>Zweigstelle_1!$B$21</f>
        <v>28</v>
      </c>
    </row>
    <row r="5" spans="1:15" x14ac:dyDescent="0.15">
      <c r="B5" s="9" t="s">
        <v>13</v>
      </c>
      <c r="C5" s="11">
        <f>Zweigstelle_2!$C$21</f>
        <v>0</v>
      </c>
      <c r="D5" s="4">
        <f t="shared" si="0"/>
        <v>0</v>
      </c>
      <c r="E5" s="11">
        <f>Zweigstelle_2!$E$21</f>
        <v>0</v>
      </c>
      <c r="F5" s="39">
        <f t="shared" si="1"/>
        <v>0</v>
      </c>
      <c r="G5" s="31" t="e">
        <f t="shared" si="2"/>
        <v>#DIV/0!</v>
      </c>
      <c r="H5" s="24" t="e">
        <f t="shared" si="3"/>
        <v>#DIV/0!</v>
      </c>
      <c r="I5" s="32" t="e">
        <f t="shared" si="4"/>
        <v>#DIV/0!</v>
      </c>
      <c r="J5" s="32" t="e">
        <f t="shared" si="5"/>
        <v>#DIV/0!</v>
      </c>
      <c r="K5" s="11">
        <f>Zweigstelle_2!$K$21</f>
        <v>0</v>
      </c>
      <c r="L5" s="33" t="e">
        <f t="shared" si="6"/>
        <v>#DIV/0!</v>
      </c>
      <c r="N5" s="4">
        <f>Zweigstelle_2!$B$21*E5</f>
        <v>0</v>
      </c>
      <c r="O5" s="4">
        <f>Zweigstelle_2!$B$21</f>
        <v>28</v>
      </c>
    </row>
    <row r="6" spans="1:15" x14ac:dyDescent="0.15">
      <c r="B6" s="9" t="s">
        <v>14</v>
      </c>
      <c r="C6" s="11">
        <f>Zweigstelle_3!$C$21</f>
        <v>0</v>
      </c>
      <c r="D6" s="4">
        <f t="shared" si="0"/>
        <v>0</v>
      </c>
      <c r="E6" s="11">
        <f>Zweigstelle_3!$E$21</f>
        <v>0</v>
      </c>
      <c r="F6" s="39">
        <f t="shared" si="1"/>
        <v>0</v>
      </c>
      <c r="G6" s="31" t="e">
        <f t="shared" si="2"/>
        <v>#DIV/0!</v>
      </c>
      <c r="H6" s="24" t="e">
        <f t="shared" si="3"/>
        <v>#DIV/0!</v>
      </c>
      <c r="I6" s="32" t="e">
        <f t="shared" si="4"/>
        <v>#DIV/0!</v>
      </c>
      <c r="J6" s="32" t="e">
        <f t="shared" si="5"/>
        <v>#DIV/0!</v>
      </c>
      <c r="K6" s="11">
        <f>Zweigstelle_3!$K$21</f>
        <v>0</v>
      </c>
      <c r="L6" s="33" t="e">
        <f t="shared" si="6"/>
        <v>#DIV/0!</v>
      </c>
      <c r="N6" s="4">
        <f>Zweigstelle_3!$B$21*E6</f>
        <v>0</v>
      </c>
      <c r="O6" s="4">
        <f>Zweigstelle_3!$B$21</f>
        <v>28</v>
      </c>
    </row>
    <row r="7" spans="1:15" x14ac:dyDescent="0.15">
      <c r="B7" s="9" t="s">
        <v>15</v>
      </c>
      <c r="C7" s="11">
        <f>Zweigstelle_4!$C$21</f>
        <v>117</v>
      </c>
      <c r="D7" s="4">
        <f t="shared" si="0"/>
        <v>31.536388140161726</v>
      </c>
      <c r="E7" s="11">
        <f>Zweigstelle_4!$E$21</f>
        <v>345</v>
      </c>
      <c r="F7" s="39">
        <f t="shared" si="1"/>
        <v>29.63917525773196</v>
      </c>
      <c r="G7" s="31">
        <f t="shared" si="2"/>
        <v>2.9487179487179489</v>
      </c>
      <c r="H7" s="24">
        <f t="shared" si="3"/>
        <v>0.93984051458278262</v>
      </c>
      <c r="I7" s="32">
        <f t="shared" si="4"/>
        <v>22.620302072356864</v>
      </c>
      <c r="J7" s="32">
        <f t="shared" si="5"/>
        <v>77.379697927643136</v>
      </c>
      <c r="K7" s="11">
        <f>Zweigstelle_4!$K$21</f>
        <v>23</v>
      </c>
      <c r="L7" s="33">
        <f t="shared" si="6"/>
        <v>80.341880341880341</v>
      </c>
      <c r="N7" s="4">
        <f>Zweigstelle_4!$B$21*E7</f>
        <v>9660</v>
      </c>
      <c r="O7" s="4">
        <f>Zweigstelle_4!$B$21</f>
        <v>28</v>
      </c>
    </row>
    <row r="8" spans="1:15" x14ac:dyDescent="0.15">
      <c r="B8" s="9" t="s">
        <v>16</v>
      </c>
      <c r="C8" s="11">
        <f>Zweigstelle_5!$C$21</f>
        <v>0</v>
      </c>
      <c r="D8" s="4">
        <f t="shared" si="0"/>
        <v>0</v>
      </c>
      <c r="E8" s="11">
        <f>Zweigstelle_5!$E$21</f>
        <v>0</v>
      </c>
      <c r="F8" s="39">
        <f t="shared" si="1"/>
        <v>0</v>
      </c>
      <c r="G8" s="31" t="e">
        <f t="shared" si="2"/>
        <v>#DIV/0!</v>
      </c>
      <c r="H8" s="24" t="e">
        <f t="shared" si="3"/>
        <v>#DIV/0!</v>
      </c>
      <c r="I8" s="32" t="e">
        <f t="shared" si="4"/>
        <v>#DIV/0!</v>
      </c>
      <c r="J8" s="32" t="e">
        <f t="shared" si="5"/>
        <v>#DIV/0!</v>
      </c>
      <c r="K8" s="11">
        <f>Zweigstelle_5!$K$21</f>
        <v>0</v>
      </c>
      <c r="L8" s="33" t="e">
        <f t="shared" si="6"/>
        <v>#DIV/0!</v>
      </c>
      <c r="N8" s="4">
        <f>Zweigstelle_5!$B$21*E8</f>
        <v>0</v>
      </c>
      <c r="O8" s="4">
        <f>Zweigstelle_5!$B$21</f>
        <v>28</v>
      </c>
    </row>
    <row r="9" spans="1:15" x14ac:dyDescent="0.15">
      <c r="B9" s="9" t="s">
        <v>17</v>
      </c>
      <c r="C9" s="11">
        <f>Zweigstelle_6!$C$21</f>
        <v>0</v>
      </c>
      <c r="D9" s="4">
        <f t="shared" si="0"/>
        <v>0</v>
      </c>
      <c r="E9" s="11">
        <f>Zweigstelle_6!$E$21</f>
        <v>0</v>
      </c>
      <c r="F9" s="39">
        <f t="shared" si="1"/>
        <v>0</v>
      </c>
      <c r="G9" s="31" t="e">
        <f t="shared" si="2"/>
        <v>#DIV/0!</v>
      </c>
      <c r="H9" s="24" t="e">
        <f t="shared" si="3"/>
        <v>#DIV/0!</v>
      </c>
      <c r="I9" s="32" t="e">
        <f t="shared" si="4"/>
        <v>#DIV/0!</v>
      </c>
      <c r="J9" s="32" t="e">
        <f t="shared" si="5"/>
        <v>#DIV/0!</v>
      </c>
      <c r="K9" s="11">
        <f>Zweigstelle_6!$K$21</f>
        <v>0</v>
      </c>
      <c r="L9" s="33" t="e">
        <f t="shared" si="6"/>
        <v>#DIV/0!</v>
      </c>
      <c r="N9" s="4">
        <f>Zweigstelle_6!$B$21*E9</f>
        <v>0</v>
      </c>
      <c r="O9" s="4">
        <f>Zweigstelle_6!$B$21</f>
        <v>28</v>
      </c>
    </row>
    <row r="10" spans="1:15" x14ac:dyDescent="0.15">
      <c r="B10" s="9" t="s">
        <v>18</v>
      </c>
      <c r="C10" s="11">
        <f>Zweigstelle_7!$C$21</f>
        <v>0</v>
      </c>
      <c r="D10" s="4">
        <f t="shared" si="0"/>
        <v>0</v>
      </c>
      <c r="E10" s="11">
        <f>Zweigstelle_7!$E$21</f>
        <v>0</v>
      </c>
      <c r="F10" s="39">
        <f t="shared" si="1"/>
        <v>0</v>
      </c>
      <c r="G10" s="31" t="e">
        <f t="shared" si="2"/>
        <v>#DIV/0!</v>
      </c>
      <c r="H10" s="24" t="e">
        <f t="shared" si="3"/>
        <v>#DIV/0!</v>
      </c>
      <c r="I10" s="32" t="e">
        <f t="shared" si="4"/>
        <v>#DIV/0!</v>
      </c>
      <c r="J10" s="32" t="e">
        <f t="shared" si="5"/>
        <v>#DIV/0!</v>
      </c>
      <c r="K10" s="11">
        <f>Zweigstelle_7!$K$21</f>
        <v>0</v>
      </c>
      <c r="L10" s="33" t="e">
        <f t="shared" si="6"/>
        <v>#DIV/0!</v>
      </c>
      <c r="N10" s="4">
        <f>Zweigstelle_7!$B$21*E10</f>
        <v>0</v>
      </c>
      <c r="O10" s="4">
        <f>Zweigstelle_7!$B$21</f>
        <v>28</v>
      </c>
    </row>
    <row r="11" spans="1:15" x14ac:dyDescent="0.15">
      <c r="B11" s="9" t="s">
        <v>19</v>
      </c>
      <c r="C11" s="11">
        <f>Zweigstelle_8!$C$21</f>
        <v>0</v>
      </c>
      <c r="D11" s="4">
        <f t="shared" si="0"/>
        <v>0</v>
      </c>
      <c r="E11" s="11">
        <f>Zweigstelle_8!$E$21</f>
        <v>0</v>
      </c>
      <c r="F11" s="39">
        <f t="shared" si="1"/>
        <v>0</v>
      </c>
      <c r="G11" s="31" t="e">
        <f t="shared" si="2"/>
        <v>#DIV/0!</v>
      </c>
      <c r="H11" s="24" t="e">
        <f t="shared" si="3"/>
        <v>#DIV/0!</v>
      </c>
      <c r="I11" s="32" t="e">
        <f t="shared" si="4"/>
        <v>#DIV/0!</v>
      </c>
      <c r="J11" s="32" t="e">
        <f t="shared" si="5"/>
        <v>#DIV/0!</v>
      </c>
      <c r="K11" s="11">
        <f>Zweigstelle_8!$K$21</f>
        <v>0</v>
      </c>
      <c r="L11" s="33" t="e">
        <f t="shared" si="6"/>
        <v>#DIV/0!</v>
      </c>
      <c r="N11" s="4">
        <f>Zweigstelle_8!$B$21*E11</f>
        <v>0</v>
      </c>
      <c r="O11" s="4">
        <f>Zweigstelle_8!$B$21</f>
        <v>28</v>
      </c>
    </row>
    <row r="12" spans="1:15" x14ac:dyDescent="0.15">
      <c r="B12" s="9" t="s">
        <v>20</v>
      </c>
      <c r="C12" s="11">
        <f>Zweigstelle_9!$C$21</f>
        <v>0</v>
      </c>
      <c r="D12" s="4">
        <f t="shared" si="0"/>
        <v>0</v>
      </c>
      <c r="E12" s="11">
        <f>Zweigstelle_9!$E$21</f>
        <v>0</v>
      </c>
      <c r="F12" s="39">
        <f t="shared" si="1"/>
        <v>0</v>
      </c>
      <c r="G12" s="31" t="e">
        <f t="shared" si="2"/>
        <v>#DIV/0!</v>
      </c>
      <c r="H12" s="24" t="e">
        <f t="shared" si="3"/>
        <v>#DIV/0!</v>
      </c>
      <c r="I12" s="32" t="e">
        <f t="shared" si="4"/>
        <v>#DIV/0!</v>
      </c>
      <c r="J12" s="32" t="e">
        <f t="shared" si="5"/>
        <v>#DIV/0!</v>
      </c>
      <c r="K12" s="11">
        <f>Zweigstelle_9!$K$21</f>
        <v>0</v>
      </c>
      <c r="L12" s="33" t="e">
        <f t="shared" si="6"/>
        <v>#DIV/0!</v>
      </c>
      <c r="N12" s="4">
        <f>Zweigstelle_9!$B$21*E12</f>
        <v>0</v>
      </c>
      <c r="O12" s="4">
        <f>Zweigstelle_9!$B$21</f>
        <v>28</v>
      </c>
    </row>
    <row r="13" spans="1:15" x14ac:dyDescent="0.15">
      <c r="B13" s="9" t="s">
        <v>9</v>
      </c>
      <c r="C13" s="11">
        <f>SUM(C3:C12)</f>
        <v>371</v>
      </c>
      <c r="D13" s="4"/>
      <c r="E13" s="11">
        <f>SUM(E3:E12)</f>
        <v>1164</v>
      </c>
      <c r="F13" s="39"/>
      <c r="G13" s="31">
        <f>E13/C13</f>
        <v>3.1374663072776281</v>
      </c>
      <c r="H13" s="24"/>
      <c r="I13" s="32">
        <f>100-(((365-(G13*O3))*100)/365)</f>
        <v>24.068234685965365</v>
      </c>
      <c r="J13" s="32">
        <f t="shared" si="5"/>
        <v>75.931765314034635</v>
      </c>
      <c r="K13" s="11">
        <f>SUM(K3:K12)</f>
        <v>32</v>
      </c>
      <c r="L13" s="33">
        <f t="shared" si="6"/>
        <v>91.374663072776286</v>
      </c>
      <c r="N13" s="4">
        <f>SUM(N3:N12)</f>
        <v>32592</v>
      </c>
      <c r="O13" s="9">
        <f>IF(E13=0,(SUM(O3:O12))/10,N13/E13)</f>
        <v>28</v>
      </c>
    </row>
    <row r="14" spans="1:15" x14ac:dyDescent="0.15">
      <c r="D14" s="4"/>
      <c r="E14" s="11"/>
      <c r="F14" s="39"/>
      <c r="G14" s="31"/>
      <c r="H14" s="24"/>
      <c r="I14" s="32"/>
      <c r="J14" s="32"/>
      <c r="K14" s="11"/>
      <c r="L14" s="33"/>
    </row>
    <row r="15" spans="1:15" x14ac:dyDescent="0.15">
      <c r="D15" s="4"/>
      <c r="E15" s="11"/>
      <c r="F15" s="39"/>
      <c r="G15" s="31"/>
      <c r="H15" s="24"/>
      <c r="I15" s="32"/>
      <c r="J15" s="32"/>
      <c r="K15" s="11"/>
      <c r="L15" s="33"/>
    </row>
    <row r="16" spans="1:15" x14ac:dyDescent="0.15">
      <c r="D16" s="4"/>
      <c r="E16" s="11"/>
      <c r="F16" s="39"/>
      <c r="G16" s="31"/>
      <c r="H16" s="24"/>
      <c r="I16" s="32"/>
      <c r="J16" s="32"/>
      <c r="K16" s="11"/>
      <c r="L16" s="33"/>
    </row>
    <row r="17" spans="4:12" x14ac:dyDescent="0.15">
      <c r="D17" s="4"/>
      <c r="E17" s="11"/>
      <c r="F17" s="39"/>
      <c r="G17" s="31"/>
      <c r="H17" s="24"/>
      <c r="I17" s="32"/>
      <c r="J17" s="32"/>
      <c r="K17" s="11"/>
      <c r="L17" s="33"/>
    </row>
    <row r="18" spans="4:12" x14ac:dyDescent="0.15">
      <c r="D18" s="4"/>
      <c r="E18" s="11"/>
      <c r="F18" s="39"/>
      <c r="G18" s="31"/>
      <c r="H18" s="24"/>
      <c r="I18" s="32"/>
      <c r="J18" s="32"/>
      <c r="K18" s="11"/>
      <c r="L18" s="33"/>
    </row>
    <row r="19" spans="4:12" x14ac:dyDescent="0.15">
      <c r="D19" s="4"/>
      <c r="E19" s="11"/>
      <c r="F19" s="39"/>
      <c r="G19" s="31"/>
      <c r="H19" s="24"/>
      <c r="I19" s="32"/>
      <c r="J19" s="32"/>
      <c r="K19" s="11"/>
      <c r="L19" s="33"/>
    </row>
    <row r="20" spans="4:12" x14ac:dyDescent="0.15">
      <c r="D20" s="4"/>
      <c r="E20" s="11"/>
      <c r="F20" s="39"/>
      <c r="G20" s="31"/>
      <c r="H20" s="24"/>
      <c r="I20" s="32"/>
      <c r="J20" s="32"/>
      <c r="K20" s="11"/>
      <c r="L20" s="33"/>
    </row>
    <row r="21" spans="4:12" x14ac:dyDescent="0.15">
      <c r="D21" s="4"/>
      <c r="E21" s="11"/>
      <c r="F21" s="39"/>
      <c r="G21" s="31"/>
      <c r="H21" s="24"/>
      <c r="I21" s="32"/>
      <c r="J21" s="32"/>
      <c r="K21" s="11"/>
      <c r="L21" s="33"/>
    </row>
    <row r="22" spans="4:12" x14ac:dyDescent="0.15">
      <c r="D22" s="4"/>
      <c r="E22" s="11"/>
      <c r="F22" s="39"/>
      <c r="G22" s="31"/>
      <c r="H22" s="24"/>
      <c r="I22" s="32"/>
      <c r="J22" s="32"/>
      <c r="K22" s="11"/>
      <c r="L22" s="33"/>
    </row>
    <row r="23" spans="4:12" x14ac:dyDescent="0.15">
      <c r="D23" s="4"/>
      <c r="E23" s="11"/>
      <c r="F23" s="39"/>
      <c r="G23" s="31"/>
      <c r="H23" s="24"/>
      <c r="I23" s="32"/>
      <c r="J23" s="32"/>
      <c r="K23" s="11"/>
      <c r="L23" s="33"/>
    </row>
    <row r="24" spans="4:12" x14ac:dyDescent="0.15">
      <c r="D24" s="4"/>
      <c r="E24" s="11"/>
      <c r="F24" s="39"/>
      <c r="G24" s="31"/>
      <c r="H24" s="24"/>
      <c r="I24" s="32"/>
      <c r="J24" s="32"/>
      <c r="K24" s="11"/>
      <c r="L24" s="33"/>
    </row>
    <row r="25" spans="4:12" x14ac:dyDescent="0.15">
      <c r="D25" s="4"/>
      <c r="E25" s="11"/>
      <c r="F25" s="39"/>
      <c r="G25" s="31"/>
      <c r="H25" s="24"/>
      <c r="I25" s="32"/>
      <c r="J25" s="32"/>
      <c r="K25" s="11"/>
      <c r="L25" s="33"/>
    </row>
    <row r="26" spans="4:12" x14ac:dyDescent="0.15">
      <c r="D26" s="4"/>
    </row>
    <row r="27" spans="4:12" x14ac:dyDescent="0.15">
      <c r="D27" s="4"/>
    </row>
    <row r="28" spans="4:12" x14ac:dyDescent="0.15">
      <c r="D28" s="4"/>
    </row>
    <row r="29" spans="4:12" x14ac:dyDescent="0.15">
      <c r="D29" s="4"/>
    </row>
    <row r="30" spans="4:12" x14ac:dyDescent="0.15">
      <c r="D30" s="4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topLeftCell="H1" workbookViewId="0">
      <selection activeCell="I1" sqref="I1:J13"/>
    </sheetView>
  </sheetViews>
  <sheetFormatPr baseColWidth="10" defaultColWidth="11.5" defaultRowHeight="11" x14ac:dyDescent="0.15"/>
  <cols>
    <col min="1" max="1" width="2.6640625" style="9" customWidth="1"/>
    <col min="2" max="2" width="17.5" style="9" bestFit="1" customWidth="1"/>
    <col min="3" max="3" width="6.6640625" style="11" bestFit="1" customWidth="1"/>
    <col min="4" max="4" width="11.1640625" style="9" bestFit="1" customWidth="1"/>
    <col min="5" max="5" width="7.83203125" style="6" bestFit="1" customWidth="1"/>
    <col min="6" max="6" width="9.6640625" style="9" bestFit="1" customWidth="1"/>
    <col min="7" max="7" width="6.1640625" style="9" bestFit="1" customWidth="1"/>
    <col min="8" max="8" width="7" style="10" bestFit="1" customWidth="1"/>
    <col min="9" max="9" width="8.33203125" style="9" bestFit="1" customWidth="1"/>
    <col min="10" max="10" width="12.33203125" style="9" bestFit="1" customWidth="1"/>
    <col min="11" max="11" width="7.1640625" style="9" bestFit="1" customWidth="1"/>
    <col min="12" max="12" width="12.6640625" style="9" bestFit="1" customWidth="1"/>
    <col min="13" max="16384" width="11.5" style="9"/>
  </cols>
  <sheetData>
    <row r="1" spans="1:15" x14ac:dyDescent="0.15">
      <c r="A1" s="38"/>
      <c r="B1" s="38" t="s">
        <v>60</v>
      </c>
    </row>
    <row r="2" spans="1:15" x14ac:dyDescent="0.15">
      <c r="B2" s="9" t="s">
        <v>10</v>
      </c>
      <c r="C2" s="11" t="s">
        <v>42</v>
      </c>
      <c r="D2" s="9" t="s">
        <v>85</v>
      </c>
      <c r="E2" s="11" t="s">
        <v>11</v>
      </c>
      <c r="F2" s="11" t="s">
        <v>86</v>
      </c>
      <c r="G2" s="20" t="s">
        <v>74</v>
      </c>
      <c r="H2" s="11" t="s">
        <v>75</v>
      </c>
      <c r="I2" s="11" t="s">
        <v>77</v>
      </c>
      <c r="J2" s="29" t="s">
        <v>76</v>
      </c>
      <c r="K2" s="11" t="s">
        <v>79</v>
      </c>
      <c r="L2" s="11" t="s">
        <v>78</v>
      </c>
      <c r="N2" s="4" t="s">
        <v>94</v>
      </c>
      <c r="O2" s="46" t="s">
        <v>95</v>
      </c>
    </row>
    <row r="3" spans="1:15" x14ac:dyDescent="0.15">
      <c r="B3" s="9" t="s">
        <v>45</v>
      </c>
      <c r="C3" s="11">
        <f>Hauptstelle!$C$23</f>
        <v>478</v>
      </c>
      <c r="D3" s="4">
        <f t="shared" ref="D3:D12" si="0">C3/$C$13*100</f>
        <v>47.140039447731759</v>
      </c>
      <c r="E3" s="11">
        <f>Hauptstelle!$E$23</f>
        <v>3570</v>
      </c>
      <c r="F3" s="39">
        <f t="shared" ref="F3:F12" si="1">E3/$E$13*100</f>
        <v>40.094339622641513</v>
      </c>
      <c r="G3" s="31">
        <f t="shared" ref="G3:G12" si="2">E3/C3</f>
        <v>7.468619246861925</v>
      </c>
      <c r="H3" s="24">
        <f t="shared" ref="H3:H12" si="3">F3/D3</f>
        <v>0.85053682797821106</v>
      </c>
      <c r="I3" s="32">
        <f t="shared" ref="I3:I12" si="4">100-(((365-(G3*O3))*100)/365)</f>
        <v>57.293517510173665</v>
      </c>
      <c r="J3" s="32">
        <f t="shared" ref="J3:J13" si="5">((365-(G3*O3))*100)/365</f>
        <v>42.706482489826335</v>
      </c>
      <c r="K3" s="11">
        <f>Hauptstelle!$K$23</f>
        <v>54</v>
      </c>
      <c r="L3" s="33">
        <f t="shared" ref="L3:L13" si="6">100-(K3/C3*100)</f>
        <v>88.70292887029288</v>
      </c>
      <c r="N3" s="4">
        <f>Hauptstelle!$B$23*E3</f>
        <v>99960</v>
      </c>
      <c r="O3" s="4">
        <f>Hauptstelle!$B$23</f>
        <v>28</v>
      </c>
    </row>
    <row r="4" spans="1:15" x14ac:dyDescent="0.15">
      <c r="B4" s="9" t="s">
        <v>12</v>
      </c>
      <c r="C4" s="11">
        <f>Zweigstelle_1!$C$22</f>
        <v>0</v>
      </c>
      <c r="D4" s="4">
        <f t="shared" si="0"/>
        <v>0</v>
      </c>
      <c r="E4" s="11">
        <f>Zweigstelle_1!$E$22</f>
        <v>0</v>
      </c>
      <c r="F4" s="39">
        <f t="shared" si="1"/>
        <v>0</v>
      </c>
      <c r="G4" s="31" t="e">
        <f t="shared" si="2"/>
        <v>#DIV/0!</v>
      </c>
      <c r="H4" s="24" t="e">
        <f t="shared" si="3"/>
        <v>#DIV/0!</v>
      </c>
      <c r="I4" s="32" t="e">
        <f t="shared" si="4"/>
        <v>#DIV/0!</v>
      </c>
      <c r="J4" s="32" t="e">
        <f t="shared" si="5"/>
        <v>#DIV/0!</v>
      </c>
      <c r="K4" s="11">
        <f>Zweigstelle_1!$K$22</f>
        <v>0</v>
      </c>
      <c r="L4" s="33" t="e">
        <f t="shared" si="6"/>
        <v>#DIV/0!</v>
      </c>
      <c r="N4" s="4">
        <f>Zweigstelle_1!$B$22*E4</f>
        <v>0</v>
      </c>
      <c r="O4" s="4">
        <f>Zweigstelle_1!$B$22</f>
        <v>28</v>
      </c>
    </row>
    <row r="5" spans="1:15" x14ac:dyDescent="0.15">
      <c r="B5" s="9" t="s">
        <v>13</v>
      </c>
      <c r="C5" s="11">
        <f>Zweigstelle_2!$C$22</f>
        <v>0</v>
      </c>
      <c r="D5" s="4">
        <f t="shared" si="0"/>
        <v>0</v>
      </c>
      <c r="E5" s="11">
        <f>Zweigstelle_2!$E$22</f>
        <v>0</v>
      </c>
      <c r="F5" s="39">
        <f t="shared" si="1"/>
        <v>0</v>
      </c>
      <c r="G5" s="31" t="e">
        <f t="shared" si="2"/>
        <v>#DIV/0!</v>
      </c>
      <c r="H5" s="24" t="e">
        <f t="shared" si="3"/>
        <v>#DIV/0!</v>
      </c>
      <c r="I5" s="32" t="e">
        <f t="shared" si="4"/>
        <v>#DIV/0!</v>
      </c>
      <c r="J5" s="32" t="e">
        <f t="shared" si="5"/>
        <v>#DIV/0!</v>
      </c>
      <c r="K5" s="11">
        <f>Zweigstelle_2!$K$22</f>
        <v>0</v>
      </c>
      <c r="L5" s="33" t="e">
        <f t="shared" si="6"/>
        <v>#DIV/0!</v>
      </c>
      <c r="N5" s="4">
        <f>Zweigstelle_2!$B$22*E5</f>
        <v>0</v>
      </c>
      <c r="O5" s="4">
        <f>Zweigstelle_2!$B$22</f>
        <v>28</v>
      </c>
    </row>
    <row r="6" spans="1:15" x14ac:dyDescent="0.15">
      <c r="B6" s="9" t="s">
        <v>14</v>
      </c>
      <c r="C6" s="11">
        <f>Zweigstelle_3!$C$22</f>
        <v>0</v>
      </c>
      <c r="D6" s="4">
        <f t="shared" si="0"/>
        <v>0</v>
      </c>
      <c r="E6" s="11">
        <f>Zweigstelle_3!$E$22</f>
        <v>0</v>
      </c>
      <c r="F6" s="39">
        <f t="shared" si="1"/>
        <v>0</v>
      </c>
      <c r="G6" s="31" t="e">
        <f t="shared" si="2"/>
        <v>#DIV/0!</v>
      </c>
      <c r="H6" s="24" t="e">
        <f t="shared" si="3"/>
        <v>#DIV/0!</v>
      </c>
      <c r="I6" s="32" t="e">
        <f t="shared" si="4"/>
        <v>#DIV/0!</v>
      </c>
      <c r="J6" s="32" t="e">
        <f t="shared" si="5"/>
        <v>#DIV/0!</v>
      </c>
      <c r="K6" s="11">
        <f>Zweigstelle_3!$K$22</f>
        <v>0</v>
      </c>
      <c r="L6" s="33" t="e">
        <f t="shared" si="6"/>
        <v>#DIV/0!</v>
      </c>
      <c r="N6" s="4">
        <f>Zweigstelle_3!$B$22*E6</f>
        <v>0</v>
      </c>
      <c r="O6" s="4">
        <f>Zweigstelle_3!$B$22</f>
        <v>28</v>
      </c>
    </row>
    <row r="7" spans="1:15" x14ac:dyDescent="0.15">
      <c r="B7" s="9" t="s">
        <v>15</v>
      </c>
      <c r="C7" s="11">
        <f>Zweigstelle_4!$C$22</f>
        <v>0</v>
      </c>
      <c r="D7" s="4">
        <f t="shared" si="0"/>
        <v>0</v>
      </c>
      <c r="E7" s="11">
        <f>Zweigstelle_4!$E$22</f>
        <v>0</v>
      </c>
      <c r="F7" s="39">
        <f t="shared" si="1"/>
        <v>0</v>
      </c>
      <c r="G7" s="31" t="e">
        <f t="shared" si="2"/>
        <v>#DIV/0!</v>
      </c>
      <c r="H7" s="24" t="e">
        <f t="shared" si="3"/>
        <v>#DIV/0!</v>
      </c>
      <c r="I7" s="32" t="e">
        <f t="shared" si="4"/>
        <v>#DIV/0!</v>
      </c>
      <c r="J7" s="32" t="e">
        <f t="shared" si="5"/>
        <v>#DIV/0!</v>
      </c>
      <c r="K7" s="11">
        <f>Zweigstelle_4!$K$22</f>
        <v>0</v>
      </c>
      <c r="L7" s="33" t="e">
        <f t="shared" si="6"/>
        <v>#DIV/0!</v>
      </c>
      <c r="N7" s="4">
        <f>Zweigstelle_4!$B$22*E7</f>
        <v>0</v>
      </c>
      <c r="O7" s="4">
        <f>Zweigstelle_4!$B$22</f>
        <v>28</v>
      </c>
    </row>
    <row r="8" spans="1:15" x14ac:dyDescent="0.15">
      <c r="B8" s="9" t="s">
        <v>16</v>
      </c>
      <c r="C8" s="11">
        <f>Zweigstelle_5!$C$22</f>
        <v>536</v>
      </c>
      <c r="D8" s="4">
        <f t="shared" si="0"/>
        <v>52.859960552268248</v>
      </c>
      <c r="E8" s="11">
        <f>Zweigstelle_5!$E$22</f>
        <v>5334</v>
      </c>
      <c r="F8" s="39">
        <f t="shared" si="1"/>
        <v>59.905660377358494</v>
      </c>
      <c r="G8" s="31">
        <f t="shared" si="2"/>
        <v>9.9514925373134329</v>
      </c>
      <c r="H8" s="24">
        <f t="shared" si="3"/>
        <v>1.133289918332864</v>
      </c>
      <c r="I8" s="32">
        <f t="shared" si="4"/>
        <v>76.340216724596203</v>
      </c>
      <c r="J8" s="32">
        <f t="shared" si="5"/>
        <v>23.659783275403797</v>
      </c>
      <c r="K8" s="11">
        <f>Zweigstelle_5!$K$22</f>
        <v>41</v>
      </c>
      <c r="L8" s="33">
        <f t="shared" si="6"/>
        <v>92.350746268656721</v>
      </c>
      <c r="N8" s="4">
        <f>Zweigstelle_5!$B$22*E8</f>
        <v>149352</v>
      </c>
      <c r="O8" s="4">
        <f>Zweigstelle_5!$B$22</f>
        <v>28</v>
      </c>
    </row>
    <row r="9" spans="1:15" x14ac:dyDescent="0.15">
      <c r="B9" s="9" t="s">
        <v>17</v>
      </c>
      <c r="C9" s="11">
        <f>Zweigstelle_6!$C$22</f>
        <v>0</v>
      </c>
      <c r="D9" s="4">
        <f t="shared" si="0"/>
        <v>0</v>
      </c>
      <c r="E9" s="11">
        <f>Zweigstelle_6!$E$22</f>
        <v>0</v>
      </c>
      <c r="F9" s="39">
        <f t="shared" si="1"/>
        <v>0</v>
      </c>
      <c r="G9" s="31" t="e">
        <f t="shared" si="2"/>
        <v>#DIV/0!</v>
      </c>
      <c r="H9" s="24" t="e">
        <f t="shared" si="3"/>
        <v>#DIV/0!</v>
      </c>
      <c r="I9" s="32" t="e">
        <f t="shared" si="4"/>
        <v>#DIV/0!</v>
      </c>
      <c r="J9" s="32" t="e">
        <f t="shared" si="5"/>
        <v>#DIV/0!</v>
      </c>
      <c r="K9" s="11">
        <f>Zweigstelle_6!$K$22</f>
        <v>0</v>
      </c>
      <c r="L9" s="33" t="e">
        <f t="shared" si="6"/>
        <v>#DIV/0!</v>
      </c>
      <c r="N9" s="4">
        <f>Zweigstelle_6!$B$22*E9</f>
        <v>0</v>
      </c>
      <c r="O9" s="4">
        <f>Zweigstelle_6!$B$22</f>
        <v>28</v>
      </c>
    </row>
    <row r="10" spans="1:15" x14ac:dyDescent="0.15">
      <c r="B10" s="9" t="s">
        <v>18</v>
      </c>
      <c r="C10" s="11">
        <f>Zweigstelle_7!$C$22</f>
        <v>0</v>
      </c>
      <c r="D10" s="4">
        <f t="shared" si="0"/>
        <v>0</v>
      </c>
      <c r="E10" s="11">
        <f>Zweigstelle_7!$E$22</f>
        <v>0</v>
      </c>
      <c r="F10" s="39">
        <f t="shared" si="1"/>
        <v>0</v>
      </c>
      <c r="G10" s="31" t="e">
        <f t="shared" si="2"/>
        <v>#DIV/0!</v>
      </c>
      <c r="H10" s="24" t="e">
        <f t="shared" si="3"/>
        <v>#DIV/0!</v>
      </c>
      <c r="I10" s="32" t="e">
        <f t="shared" si="4"/>
        <v>#DIV/0!</v>
      </c>
      <c r="J10" s="32" t="e">
        <f t="shared" si="5"/>
        <v>#DIV/0!</v>
      </c>
      <c r="K10" s="11">
        <f>Zweigstelle_7!$K$22</f>
        <v>0</v>
      </c>
      <c r="L10" s="33" t="e">
        <f t="shared" si="6"/>
        <v>#DIV/0!</v>
      </c>
      <c r="N10" s="4">
        <f>Zweigstelle_7!$B$22*E10</f>
        <v>0</v>
      </c>
      <c r="O10" s="4">
        <f>Zweigstelle_7!$B$22</f>
        <v>28</v>
      </c>
    </row>
    <row r="11" spans="1:15" x14ac:dyDescent="0.15">
      <c r="B11" s="9" t="s">
        <v>19</v>
      </c>
      <c r="C11" s="11">
        <f>Zweigstelle_8!$C$22</f>
        <v>0</v>
      </c>
      <c r="D11" s="4">
        <f t="shared" si="0"/>
        <v>0</v>
      </c>
      <c r="E11" s="11">
        <f>Zweigstelle_8!$E$22</f>
        <v>0</v>
      </c>
      <c r="F11" s="39">
        <f t="shared" si="1"/>
        <v>0</v>
      </c>
      <c r="G11" s="31" t="e">
        <f t="shared" si="2"/>
        <v>#DIV/0!</v>
      </c>
      <c r="H11" s="24" t="e">
        <f t="shared" si="3"/>
        <v>#DIV/0!</v>
      </c>
      <c r="I11" s="32" t="e">
        <f t="shared" si="4"/>
        <v>#DIV/0!</v>
      </c>
      <c r="J11" s="32" t="e">
        <f t="shared" si="5"/>
        <v>#DIV/0!</v>
      </c>
      <c r="K11" s="11">
        <f>Zweigstelle_8!$K$22</f>
        <v>0</v>
      </c>
      <c r="L11" s="33" t="e">
        <f t="shared" si="6"/>
        <v>#DIV/0!</v>
      </c>
      <c r="N11" s="4">
        <f>Zweigstelle_8!$B$22*E11</f>
        <v>0</v>
      </c>
      <c r="O11" s="4">
        <f>Zweigstelle_8!$B$22</f>
        <v>28</v>
      </c>
    </row>
    <row r="12" spans="1:15" x14ac:dyDescent="0.15">
      <c r="B12" s="9" t="s">
        <v>20</v>
      </c>
      <c r="C12" s="11">
        <f>Zweigstelle_9!$C$22</f>
        <v>0</v>
      </c>
      <c r="D12" s="4">
        <f t="shared" si="0"/>
        <v>0</v>
      </c>
      <c r="E12" s="11">
        <f>Zweigstelle_9!$E$22</f>
        <v>0</v>
      </c>
      <c r="F12" s="39">
        <f t="shared" si="1"/>
        <v>0</v>
      </c>
      <c r="G12" s="31" t="e">
        <f t="shared" si="2"/>
        <v>#DIV/0!</v>
      </c>
      <c r="H12" s="24" t="e">
        <f t="shared" si="3"/>
        <v>#DIV/0!</v>
      </c>
      <c r="I12" s="32" t="e">
        <f t="shared" si="4"/>
        <v>#DIV/0!</v>
      </c>
      <c r="J12" s="32" t="e">
        <f t="shared" si="5"/>
        <v>#DIV/0!</v>
      </c>
      <c r="K12" s="11">
        <f>Zweigstelle_9!$K$22</f>
        <v>0</v>
      </c>
      <c r="L12" s="33" t="e">
        <f t="shared" si="6"/>
        <v>#DIV/0!</v>
      </c>
      <c r="N12" s="4">
        <f>Zweigstelle_9!$B$22*E12</f>
        <v>0</v>
      </c>
      <c r="O12" s="4">
        <f>Zweigstelle_9!$B$22</f>
        <v>28</v>
      </c>
    </row>
    <row r="13" spans="1:15" x14ac:dyDescent="0.15">
      <c r="B13" s="9" t="s">
        <v>9</v>
      </c>
      <c r="C13" s="11">
        <f>SUM(C3:C12)</f>
        <v>1014</v>
      </c>
      <c r="D13" s="4"/>
      <c r="E13" s="11">
        <f>SUM(E3:E12)</f>
        <v>8904</v>
      </c>
      <c r="F13" s="39"/>
      <c r="G13" s="31">
        <f>E13/C13</f>
        <v>8.781065088757396</v>
      </c>
      <c r="H13" s="24"/>
      <c r="I13" s="32">
        <f>100-(((365-(G13*O3))*100)/365)</f>
        <v>67.36159520142661</v>
      </c>
      <c r="J13" s="32">
        <f t="shared" si="5"/>
        <v>32.638404798573397</v>
      </c>
      <c r="K13" s="11">
        <f>SUM(K3:K12)</f>
        <v>95</v>
      </c>
      <c r="L13" s="33">
        <f t="shared" si="6"/>
        <v>90.631163708086788</v>
      </c>
      <c r="N13" s="4">
        <f>SUM(N3:N12)</f>
        <v>249312</v>
      </c>
      <c r="O13" s="9">
        <f>IF(E13=0,(SUM(O3:O12))/10,N13/E13)</f>
        <v>28</v>
      </c>
    </row>
    <row r="14" spans="1:15" x14ac:dyDescent="0.15">
      <c r="D14" s="4"/>
      <c r="E14" s="11"/>
      <c r="F14" s="39"/>
      <c r="G14" s="31"/>
      <c r="H14" s="24"/>
      <c r="I14" s="32"/>
      <c r="J14" s="32"/>
      <c r="K14" s="11"/>
      <c r="L14" s="33"/>
    </row>
    <row r="15" spans="1:15" x14ac:dyDescent="0.15">
      <c r="D15" s="4"/>
      <c r="E15" s="11"/>
      <c r="F15" s="39"/>
      <c r="G15" s="31"/>
      <c r="H15" s="24"/>
      <c r="I15" s="32"/>
      <c r="J15" s="32"/>
      <c r="K15" s="11"/>
      <c r="L15" s="33"/>
    </row>
    <row r="16" spans="1:15" x14ac:dyDescent="0.15">
      <c r="D16" s="4"/>
      <c r="E16" s="11"/>
      <c r="F16" s="39"/>
      <c r="G16" s="31"/>
      <c r="H16" s="24"/>
      <c r="I16" s="32"/>
      <c r="J16" s="32"/>
      <c r="K16" s="11"/>
      <c r="L16" s="33"/>
    </row>
    <row r="17" spans="4:12" x14ac:dyDescent="0.15">
      <c r="D17" s="4"/>
      <c r="E17" s="11"/>
      <c r="F17" s="39"/>
      <c r="G17" s="31"/>
      <c r="H17" s="24"/>
      <c r="I17" s="32"/>
      <c r="J17" s="32"/>
      <c r="K17" s="11"/>
      <c r="L17" s="33"/>
    </row>
    <row r="18" spans="4:12" x14ac:dyDescent="0.15">
      <c r="D18" s="4"/>
      <c r="E18" s="11"/>
      <c r="F18" s="39"/>
      <c r="G18" s="31"/>
      <c r="H18" s="24"/>
      <c r="I18" s="32"/>
      <c r="J18" s="32"/>
      <c r="K18" s="11"/>
      <c r="L18" s="33"/>
    </row>
    <row r="19" spans="4:12" x14ac:dyDescent="0.15">
      <c r="D19" s="4"/>
      <c r="E19" s="11"/>
      <c r="F19" s="39"/>
      <c r="G19" s="31"/>
      <c r="H19" s="24"/>
      <c r="I19" s="32"/>
      <c r="J19" s="32"/>
      <c r="K19" s="11"/>
      <c r="L19" s="33"/>
    </row>
    <row r="20" spans="4:12" x14ac:dyDescent="0.15">
      <c r="D20" s="4"/>
      <c r="E20" s="11"/>
      <c r="F20" s="39"/>
      <c r="G20" s="31"/>
      <c r="H20" s="24"/>
      <c r="I20" s="32"/>
      <c r="J20" s="32"/>
      <c r="K20" s="11"/>
      <c r="L20" s="33"/>
    </row>
    <row r="21" spans="4:12" x14ac:dyDescent="0.15">
      <c r="D21" s="4"/>
      <c r="E21" s="11"/>
      <c r="F21" s="39"/>
      <c r="G21" s="31"/>
      <c r="H21" s="24"/>
      <c r="I21" s="32"/>
      <c r="J21" s="32"/>
      <c r="K21" s="11"/>
      <c r="L21" s="33"/>
    </row>
    <row r="22" spans="4:12" x14ac:dyDescent="0.15">
      <c r="D22" s="4"/>
      <c r="E22" s="11"/>
      <c r="F22" s="39"/>
      <c r="G22" s="31"/>
      <c r="H22" s="24"/>
      <c r="I22" s="32"/>
      <c r="J22" s="32"/>
      <c r="K22" s="11"/>
      <c r="L22" s="33"/>
    </row>
    <row r="23" spans="4:12" x14ac:dyDescent="0.15">
      <c r="D23" s="4"/>
      <c r="E23" s="11"/>
      <c r="F23" s="39"/>
      <c r="G23" s="31"/>
      <c r="H23" s="24"/>
      <c r="I23" s="32"/>
      <c r="J23" s="32"/>
      <c r="K23" s="11"/>
      <c r="L23" s="33"/>
    </row>
    <row r="24" spans="4:12" x14ac:dyDescent="0.15">
      <c r="D24" s="4"/>
      <c r="E24" s="11"/>
      <c r="F24" s="39"/>
      <c r="G24" s="31"/>
      <c r="H24" s="24"/>
      <c r="I24" s="32"/>
      <c r="J24" s="32"/>
      <c r="K24" s="11"/>
      <c r="L24" s="33"/>
    </row>
    <row r="25" spans="4:12" x14ac:dyDescent="0.15">
      <c r="D25" s="4"/>
      <c r="E25" s="11"/>
      <c r="F25" s="39"/>
      <c r="G25" s="31"/>
      <c r="H25" s="24"/>
      <c r="I25" s="32"/>
      <c r="J25" s="32"/>
      <c r="K25" s="11"/>
      <c r="L25" s="33"/>
    </row>
    <row r="26" spans="4:12" x14ac:dyDescent="0.15">
      <c r="D26" s="4"/>
    </row>
    <row r="27" spans="4:12" x14ac:dyDescent="0.15">
      <c r="D27" s="4"/>
    </row>
    <row r="28" spans="4:12" x14ac:dyDescent="0.15">
      <c r="D28" s="4"/>
    </row>
    <row r="29" spans="4:12" x14ac:dyDescent="0.15">
      <c r="D29" s="4"/>
    </row>
    <row r="30" spans="4:12" x14ac:dyDescent="0.15">
      <c r="D30" s="4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topLeftCell="H1" workbookViewId="0">
      <selection activeCell="I1" sqref="I1:J13"/>
    </sheetView>
  </sheetViews>
  <sheetFormatPr baseColWidth="10" defaultColWidth="11.5" defaultRowHeight="11" x14ac:dyDescent="0.15"/>
  <cols>
    <col min="1" max="1" width="2.6640625" style="9" customWidth="1"/>
    <col min="2" max="2" width="17.5" style="9" bestFit="1" customWidth="1"/>
    <col min="3" max="3" width="6.6640625" style="11" bestFit="1" customWidth="1"/>
    <col min="4" max="4" width="11.1640625" style="9" bestFit="1" customWidth="1"/>
    <col min="5" max="5" width="7.83203125" style="6" bestFit="1" customWidth="1"/>
    <col min="6" max="6" width="9.6640625" style="9" bestFit="1" customWidth="1"/>
    <col min="7" max="7" width="6.1640625" style="9" bestFit="1" customWidth="1"/>
    <col min="8" max="8" width="7" style="10" bestFit="1" customWidth="1"/>
    <col min="9" max="9" width="8.33203125" style="9" bestFit="1" customWidth="1"/>
    <col min="10" max="10" width="12.33203125" style="9" bestFit="1" customWidth="1"/>
    <col min="11" max="11" width="7.1640625" style="9" bestFit="1" customWidth="1"/>
    <col min="12" max="12" width="12.6640625" style="9" bestFit="1" customWidth="1"/>
    <col min="13" max="16384" width="11.5" style="9"/>
  </cols>
  <sheetData>
    <row r="1" spans="1:15" x14ac:dyDescent="0.15">
      <c r="A1" s="38"/>
      <c r="B1" s="38" t="s">
        <v>82</v>
      </c>
    </row>
    <row r="2" spans="1:15" x14ac:dyDescent="0.15">
      <c r="B2" s="9" t="s">
        <v>10</v>
      </c>
      <c r="C2" s="11" t="s">
        <v>42</v>
      </c>
      <c r="D2" s="9" t="s">
        <v>85</v>
      </c>
      <c r="E2" s="11" t="s">
        <v>11</v>
      </c>
      <c r="F2" s="11" t="s">
        <v>86</v>
      </c>
      <c r="G2" s="20" t="s">
        <v>74</v>
      </c>
      <c r="H2" s="11" t="s">
        <v>75</v>
      </c>
      <c r="I2" s="11" t="s">
        <v>77</v>
      </c>
      <c r="J2" s="29" t="s">
        <v>76</v>
      </c>
      <c r="K2" s="11" t="s">
        <v>79</v>
      </c>
      <c r="L2" s="11" t="s">
        <v>78</v>
      </c>
      <c r="N2" s="4" t="s">
        <v>94</v>
      </c>
      <c r="O2" s="46" t="s">
        <v>95</v>
      </c>
    </row>
    <row r="3" spans="1:15" x14ac:dyDescent="0.15">
      <c r="B3" s="9" t="s">
        <v>45</v>
      </c>
      <c r="C3" s="11">
        <f>Hauptstelle!$C$24</f>
        <v>2941</v>
      </c>
      <c r="D3" s="4">
        <f t="shared" ref="D3:D12" si="0">C3/$C$13*100</f>
        <v>100</v>
      </c>
      <c r="E3" s="11">
        <f>Hauptstelle!$E$24</f>
        <v>34983</v>
      </c>
      <c r="F3" s="39">
        <f t="shared" ref="F3:F12" si="1">E3/$E$13*100</f>
        <v>100</v>
      </c>
      <c r="G3" s="31">
        <f t="shared" ref="G3:G12" si="2">E3/C3</f>
        <v>11.894933696021761</v>
      </c>
      <c r="H3" s="24">
        <f t="shared" ref="H3:H12" si="3">F3/D3</f>
        <v>1</v>
      </c>
      <c r="I3" s="32">
        <f t="shared" ref="I3:I12" si="4">100-(((365-(G3*O3))*100)/365)</f>
        <v>91.248806435235423</v>
      </c>
      <c r="J3" s="32">
        <f t="shared" ref="J3:J13" si="5">((365-(G3*O3))*100)/365</f>
        <v>8.7511935647645789</v>
      </c>
      <c r="K3" s="11">
        <f>Hauptstelle!$K$24</f>
        <v>356</v>
      </c>
      <c r="L3" s="33">
        <f t="shared" ref="L3:L13" si="6">100-(K3/C3*100)</f>
        <v>87.895273716422992</v>
      </c>
      <c r="N3" s="4">
        <f>Hauptstelle!$B$24*E3</f>
        <v>979524</v>
      </c>
      <c r="O3" s="4">
        <f>Hauptstelle!$B$24</f>
        <v>28</v>
      </c>
    </row>
    <row r="4" spans="1:15" x14ac:dyDescent="0.15">
      <c r="B4" s="9" t="s">
        <v>12</v>
      </c>
      <c r="C4" s="11">
        <f>Zweigstelle_1!$C$23</f>
        <v>0</v>
      </c>
      <c r="D4" s="4">
        <f t="shared" si="0"/>
        <v>0</v>
      </c>
      <c r="E4" s="11">
        <f>Zweigstelle_1!$E$23</f>
        <v>0</v>
      </c>
      <c r="F4" s="39">
        <f t="shared" si="1"/>
        <v>0</v>
      </c>
      <c r="G4" s="31" t="e">
        <f t="shared" si="2"/>
        <v>#DIV/0!</v>
      </c>
      <c r="H4" s="24" t="e">
        <f t="shared" si="3"/>
        <v>#DIV/0!</v>
      </c>
      <c r="I4" s="32" t="e">
        <f t="shared" si="4"/>
        <v>#DIV/0!</v>
      </c>
      <c r="J4" s="32" t="e">
        <f t="shared" si="5"/>
        <v>#DIV/0!</v>
      </c>
      <c r="K4" s="11">
        <f>Zweigstelle_1!$K$23</f>
        <v>0</v>
      </c>
      <c r="L4" s="33" t="e">
        <f t="shared" si="6"/>
        <v>#DIV/0!</v>
      </c>
      <c r="N4" s="4">
        <f>Zweigstelle_1!$B$23*E4</f>
        <v>0</v>
      </c>
      <c r="O4" s="4">
        <f>Zweigstelle_1!$B$23</f>
        <v>28</v>
      </c>
    </row>
    <row r="5" spans="1:15" x14ac:dyDescent="0.15">
      <c r="B5" s="9" t="s">
        <v>13</v>
      </c>
      <c r="C5" s="11">
        <f>Zweigstelle_2!$C$23</f>
        <v>0</v>
      </c>
      <c r="D5" s="4">
        <f t="shared" si="0"/>
        <v>0</v>
      </c>
      <c r="E5" s="11">
        <f>Zweigstelle_2!$E$23</f>
        <v>0</v>
      </c>
      <c r="F5" s="39">
        <f t="shared" si="1"/>
        <v>0</v>
      </c>
      <c r="G5" s="31" t="e">
        <f t="shared" si="2"/>
        <v>#DIV/0!</v>
      </c>
      <c r="H5" s="24" t="e">
        <f t="shared" si="3"/>
        <v>#DIV/0!</v>
      </c>
      <c r="I5" s="32" t="e">
        <f t="shared" si="4"/>
        <v>#DIV/0!</v>
      </c>
      <c r="J5" s="32" t="e">
        <f t="shared" si="5"/>
        <v>#DIV/0!</v>
      </c>
      <c r="K5" s="11">
        <f>Zweigstelle_2!$K$23</f>
        <v>0</v>
      </c>
      <c r="L5" s="33" t="e">
        <f t="shared" si="6"/>
        <v>#DIV/0!</v>
      </c>
      <c r="N5" s="4">
        <f>Zweigstelle_2!$B$23*E5</f>
        <v>0</v>
      </c>
      <c r="O5" s="4">
        <f>Zweigstelle_2!$B$23</f>
        <v>28</v>
      </c>
    </row>
    <row r="6" spans="1:15" x14ac:dyDescent="0.15">
      <c r="B6" s="9" t="s">
        <v>14</v>
      </c>
      <c r="C6" s="11">
        <f>Zweigstelle_3!$C$23</f>
        <v>0</v>
      </c>
      <c r="D6" s="4">
        <f t="shared" si="0"/>
        <v>0</v>
      </c>
      <c r="E6" s="11">
        <f>Zweigstelle_3!$E$23</f>
        <v>0</v>
      </c>
      <c r="F6" s="39">
        <f t="shared" si="1"/>
        <v>0</v>
      </c>
      <c r="G6" s="31" t="e">
        <f t="shared" si="2"/>
        <v>#DIV/0!</v>
      </c>
      <c r="H6" s="24" t="e">
        <f t="shared" si="3"/>
        <v>#DIV/0!</v>
      </c>
      <c r="I6" s="32" t="e">
        <f t="shared" si="4"/>
        <v>#DIV/0!</v>
      </c>
      <c r="J6" s="32" t="e">
        <f t="shared" si="5"/>
        <v>#DIV/0!</v>
      </c>
      <c r="K6" s="11">
        <f>Zweigstelle_3!$K$23</f>
        <v>0</v>
      </c>
      <c r="L6" s="33" t="e">
        <f t="shared" si="6"/>
        <v>#DIV/0!</v>
      </c>
      <c r="N6" s="4">
        <f>Zweigstelle_3!$B$23*E6</f>
        <v>0</v>
      </c>
      <c r="O6" s="4">
        <f>Zweigstelle_3!$B$23</f>
        <v>28</v>
      </c>
    </row>
    <row r="7" spans="1:15" x14ac:dyDescent="0.15">
      <c r="B7" s="9" t="s">
        <v>15</v>
      </c>
      <c r="C7" s="11">
        <f>Zweigstelle_4!$C$23</f>
        <v>0</v>
      </c>
      <c r="D7" s="4">
        <f t="shared" si="0"/>
        <v>0</v>
      </c>
      <c r="E7" s="11">
        <f>Zweigstelle_4!$E$23</f>
        <v>0</v>
      </c>
      <c r="F7" s="39">
        <f t="shared" si="1"/>
        <v>0</v>
      </c>
      <c r="G7" s="31" t="e">
        <f t="shared" si="2"/>
        <v>#DIV/0!</v>
      </c>
      <c r="H7" s="24" t="e">
        <f t="shared" si="3"/>
        <v>#DIV/0!</v>
      </c>
      <c r="I7" s="32" t="e">
        <f t="shared" si="4"/>
        <v>#DIV/0!</v>
      </c>
      <c r="J7" s="32" t="e">
        <f t="shared" si="5"/>
        <v>#DIV/0!</v>
      </c>
      <c r="K7" s="11">
        <f>Zweigstelle_4!$K$23</f>
        <v>0</v>
      </c>
      <c r="L7" s="33" t="e">
        <f t="shared" si="6"/>
        <v>#DIV/0!</v>
      </c>
      <c r="N7" s="4">
        <f>Zweigstelle_4!$B$23*E7</f>
        <v>0</v>
      </c>
      <c r="O7" s="4">
        <f>Zweigstelle_4!$B$23</f>
        <v>28</v>
      </c>
    </row>
    <row r="8" spans="1:15" x14ac:dyDescent="0.15">
      <c r="B8" s="9" t="s">
        <v>16</v>
      </c>
      <c r="C8" s="11">
        <f>Zweigstelle_5!$C$23</f>
        <v>0</v>
      </c>
      <c r="D8" s="4">
        <f t="shared" si="0"/>
        <v>0</v>
      </c>
      <c r="E8" s="11">
        <f>Zweigstelle_5!$E$23</f>
        <v>0</v>
      </c>
      <c r="F8" s="39">
        <f t="shared" si="1"/>
        <v>0</v>
      </c>
      <c r="G8" s="31" t="e">
        <f t="shared" si="2"/>
        <v>#DIV/0!</v>
      </c>
      <c r="H8" s="24" t="e">
        <f t="shared" si="3"/>
        <v>#DIV/0!</v>
      </c>
      <c r="I8" s="32" t="e">
        <f t="shared" si="4"/>
        <v>#DIV/0!</v>
      </c>
      <c r="J8" s="32" t="e">
        <f t="shared" si="5"/>
        <v>#DIV/0!</v>
      </c>
      <c r="K8" s="11">
        <f>Zweigstelle_5!$K$23</f>
        <v>0</v>
      </c>
      <c r="L8" s="33" t="e">
        <f t="shared" si="6"/>
        <v>#DIV/0!</v>
      </c>
      <c r="N8" s="4">
        <f>Zweigstelle_5!$B$23*E8</f>
        <v>0</v>
      </c>
      <c r="O8" s="4">
        <f>Zweigstelle_5!$B$23</f>
        <v>28</v>
      </c>
    </row>
    <row r="9" spans="1:15" x14ac:dyDescent="0.15">
      <c r="B9" s="9" t="s">
        <v>17</v>
      </c>
      <c r="C9" s="11">
        <f>Zweigstelle_6!$C$23</f>
        <v>0</v>
      </c>
      <c r="D9" s="4">
        <f t="shared" si="0"/>
        <v>0</v>
      </c>
      <c r="E9" s="11">
        <f>Zweigstelle_6!$E$23</f>
        <v>0</v>
      </c>
      <c r="F9" s="39">
        <f t="shared" si="1"/>
        <v>0</v>
      </c>
      <c r="G9" s="31" t="e">
        <f t="shared" si="2"/>
        <v>#DIV/0!</v>
      </c>
      <c r="H9" s="24" t="e">
        <f t="shared" si="3"/>
        <v>#DIV/0!</v>
      </c>
      <c r="I9" s="32" t="e">
        <f t="shared" si="4"/>
        <v>#DIV/0!</v>
      </c>
      <c r="J9" s="32" t="e">
        <f t="shared" si="5"/>
        <v>#DIV/0!</v>
      </c>
      <c r="K9" s="11">
        <f>Zweigstelle_6!$K$23</f>
        <v>0</v>
      </c>
      <c r="L9" s="33" t="e">
        <f t="shared" si="6"/>
        <v>#DIV/0!</v>
      </c>
      <c r="N9" s="4">
        <f>Zweigstelle_6!$B$23*E9</f>
        <v>0</v>
      </c>
      <c r="O9" s="4">
        <f>Zweigstelle_6!$B$23</f>
        <v>28</v>
      </c>
    </row>
    <row r="10" spans="1:15" x14ac:dyDescent="0.15">
      <c r="B10" s="9" t="s">
        <v>18</v>
      </c>
      <c r="C10" s="11">
        <f>Zweigstelle_7!$C$23</f>
        <v>0</v>
      </c>
      <c r="D10" s="4">
        <f t="shared" si="0"/>
        <v>0</v>
      </c>
      <c r="E10" s="11">
        <f>Zweigstelle_7!$E$23</f>
        <v>0</v>
      </c>
      <c r="F10" s="39">
        <f t="shared" si="1"/>
        <v>0</v>
      </c>
      <c r="G10" s="31" t="e">
        <f t="shared" si="2"/>
        <v>#DIV/0!</v>
      </c>
      <c r="H10" s="24" t="e">
        <f t="shared" si="3"/>
        <v>#DIV/0!</v>
      </c>
      <c r="I10" s="32" t="e">
        <f t="shared" si="4"/>
        <v>#DIV/0!</v>
      </c>
      <c r="J10" s="32" t="e">
        <f t="shared" si="5"/>
        <v>#DIV/0!</v>
      </c>
      <c r="K10" s="11">
        <f>Zweigstelle_7!$K$23</f>
        <v>0</v>
      </c>
      <c r="L10" s="33" t="e">
        <f t="shared" si="6"/>
        <v>#DIV/0!</v>
      </c>
      <c r="N10" s="4">
        <f>Zweigstelle_7!$B$23*E10</f>
        <v>0</v>
      </c>
      <c r="O10" s="4">
        <f>Zweigstelle_7!$B$23</f>
        <v>28</v>
      </c>
    </row>
    <row r="11" spans="1:15" x14ac:dyDescent="0.15">
      <c r="B11" s="9" t="s">
        <v>19</v>
      </c>
      <c r="C11" s="11">
        <f>Zweigstelle_8!$C$23</f>
        <v>0</v>
      </c>
      <c r="D11" s="4">
        <f t="shared" si="0"/>
        <v>0</v>
      </c>
      <c r="E11" s="11">
        <f>Zweigstelle_8!$E$23</f>
        <v>0</v>
      </c>
      <c r="F11" s="39">
        <f t="shared" si="1"/>
        <v>0</v>
      </c>
      <c r="G11" s="31" t="e">
        <f t="shared" si="2"/>
        <v>#DIV/0!</v>
      </c>
      <c r="H11" s="24" t="e">
        <f t="shared" si="3"/>
        <v>#DIV/0!</v>
      </c>
      <c r="I11" s="32" t="e">
        <f t="shared" si="4"/>
        <v>#DIV/0!</v>
      </c>
      <c r="J11" s="32" t="e">
        <f t="shared" si="5"/>
        <v>#DIV/0!</v>
      </c>
      <c r="K11" s="11">
        <f>Zweigstelle_8!$K$23</f>
        <v>0</v>
      </c>
      <c r="L11" s="33" t="e">
        <f t="shared" si="6"/>
        <v>#DIV/0!</v>
      </c>
      <c r="N11" s="4">
        <f>Zweigstelle_8!$B$23*E11</f>
        <v>0</v>
      </c>
      <c r="O11" s="4">
        <f>Zweigstelle_8!$B$23</f>
        <v>28</v>
      </c>
    </row>
    <row r="12" spans="1:15" x14ac:dyDescent="0.15">
      <c r="B12" s="9" t="s">
        <v>20</v>
      </c>
      <c r="C12" s="11">
        <f>Zweigstelle_9!$C$23</f>
        <v>0</v>
      </c>
      <c r="D12" s="4">
        <f t="shared" si="0"/>
        <v>0</v>
      </c>
      <c r="E12" s="11">
        <f>Zweigstelle_9!$E$23</f>
        <v>0</v>
      </c>
      <c r="F12" s="39">
        <f t="shared" si="1"/>
        <v>0</v>
      </c>
      <c r="G12" s="31" t="e">
        <f t="shared" si="2"/>
        <v>#DIV/0!</v>
      </c>
      <c r="H12" s="24" t="e">
        <f t="shared" si="3"/>
        <v>#DIV/0!</v>
      </c>
      <c r="I12" s="32" t="e">
        <f t="shared" si="4"/>
        <v>#DIV/0!</v>
      </c>
      <c r="J12" s="32" t="e">
        <f t="shared" si="5"/>
        <v>#DIV/0!</v>
      </c>
      <c r="K12" s="11">
        <f>Zweigstelle_9!$K$23</f>
        <v>0</v>
      </c>
      <c r="L12" s="33" t="e">
        <f t="shared" si="6"/>
        <v>#DIV/0!</v>
      </c>
      <c r="N12" s="4">
        <f>Zweigstelle_9!$B$23*E12</f>
        <v>0</v>
      </c>
      <c r="O12" s="4">
        <f>Zweigstelle_9!$B$23</f>
        <v>28</v>
      </c>
    </row>
    <row r="13" spans="1:15" x14ac:dyDescent="0.15">
      <c r="B13" s="9" t="s">
        <v>9</v>
      </c>
      <c r="C13" s="11">
        <f>SUM(C3:C12)</f>
        <v>2941</v>
      </c>
      <c r="D13" s="4"/>
      <c r="E13" s="11">
        <f>SUM(E3:E12)</f>
        <v>34983</v>
      </c>
      <c r="F13" s="39"/>
      <c r="G13" s="31">
        <f>E13/C13</f>
        <v>11.894933696021761</v>
      </c>
      <c r="H13" s="24"/>
      <c r="I13" s="32">
        <f>100-(((365-(G13*O3))*100)/365)</f>
        <v>91.248806435235423</v>
      </c>
      <c r="J13" s="32">
        <f t="shared" si="5"/>
        <v>8.7511935647645789</v>
      </c>
      <c r="K13" s="11">
        <f>SUM(K3:K12)</f>
        <v>356</v>
      </c>
      <c r="L13" s="33">
        <f t="shared" si="6"/>
        <v>87.895273716422992</v>
      </c>
      <c r="N13" s="4">
        <f>SUM(N3:N12)</f>
        <v>979524</v>
      </c>
      <c r="O13" s="9">
        <f>IF(E13=0,(SUM(O3:O12))/10,N13/E13)</f>
        <v>28</v>
      </c>
    </row>
    <row r="14" spans="1:15" x14ac:dyDescent="0.15">
      <c r="D14" s="4"/>
      <c r="E14" s="11"/>
      <c r="F14" s="39"/>
      <c r="G14" s="31"/>
      <c r="H14" s="24"/>
      <c r="I14" s="32"/>
      <c r="J14" s="32"/>
      <c r="K14" s="11"/>
      <c r="L14" s="33"/>
    </row>
    <row r="15" spans="1:15" x14ac:dyDescent="0.15">
      <c r="D15" s="4"/>
      <c r="E15" s="11"/>
      <c r="F15" s="39"/>
      <c r="G15" s="31"/>
      <c r="H15" s="24"/>
      <c r="I15" s="32"/>
      <c r="J15" s="32"/>
      <c r="K15" s="11"/>
      <c r="L15" s="33"/>
    </row>
    <row r="16" spans="1:15" x14ac:dyDescent="0.15">
      <c r="D16" s="4"/>
      <c r="E16" s="11"/>
      <c r="F16" s="39"/>
      <c r="G16" s="31"/>
      <c r="H16" s="24"/>
      <c r="I16" s="32"/>
      <c r="J16" s="32"/>
      <c r="K16" s="11"/>
      <c r="L16" s="33"/>
    </row>
    <row r="17" spans="4:12" x14ac:dyDescent="0.15">
      <c r="D17" s="4"/>
      <c r="E17" s="11"/>
      <c r="F17" s="39"/>
      <c r="G17" s="31"/>
      <c r="H17" s="24"/>
      <c r="I17" s="32"/>
      <c r="J17" s="32"/>
      <c r="K17" s="11"/>
      <c r="L17" s="33"/>
    </row>
    <row r="18" spans="4:12" x14ac:dyDescent="0.15">
      <c r="D18" s="4"/>
      <c r="E18" s="11"/>
      <c r="F18" s="39"/>
      <c r="G18" s="31"/>
      <c r="H18" s="24"/>
      <c r="I18" s="32"/>
      <c r="J18" s="32"/>
      <c r="K18" s="11"/>
      <c r="L18" s="33"/>
    </row>
    <row r="19" spans="4:12" x14ac:dyDescent="0.15">
      <c r="D19" s="4"/>
      <c r="E19" s="11"/>
      <c r="F19" s="39"/>
      <c r="G19" s="31"/>
      <c r="H19" s="24"/>
      <c r="I19" s="32"/>
      <c r="J19" s="32"/>
      <c r="K19" s="11"/>
      <c r="L19" s="33"/>
    </row>
    <row r="20" spans="4:12" x14ac:dyDescent="0.15">
      <c r="D20" s="4"/>
      <c r="E20" s="11"/>
      <c r="F20" s="39"/>
      <c r="G20" s="31"/>
      <c r="H20" s="24"/>
      <c r="I20" s="32"/>
      <c r="J20" s="32"/>
      <c r="K20" s="11"/>
      <c r="L20" s="33"/>
    </row>
    <row r="21" spans="4:12" x14ac:dyDescent="0.15">
      <c r="D21" s="4"/>
      <c r="E21" s="11"/>
      <c r="F21" s="39"/>
      <c r="G21" s="31"/>
      <c r="H21" s="24"/>
      <c r="I21" s="32"/>
      <c r="J21" s="32"/>
      <c r="K21" s="11"/>
      <c r="L21" s="33"/>
    </row>
    <row r="22" spans="4:12" x14ac:dyDescent="0.15">
      <c r="D22" s="4"/>
      <c r="E22" s="11"/>
      <c r="F22" s="39"/>
      <c r="G22" s="31"/>
      <c r="H22" s="24"/>
      <c r="I22" s="32"/>
      <c r="J22" s="32"/>
      <c r="K22" s="11"/>
      <c r="L22" s="33"/>
    </row>
    <row r="23" spans="4:12" x14ac:dyDescent="0.15">
      <c r="D23" s="4"/>
      <c r="E23" s="11"/>
      <c r="F23" s="39"/>
      <c r="G23" s="31"/>
      <c r="H23" s="24"/>
      <c r="I23" s="32"/>
      <c r="J23" s="32"/>
      <c r="K23" s="11"/>
      <c r="L23" s="33"/>
    </row>
    <row r="24" spans="4:12" x14ac:dyDescent="0.15">
      <c r="D24" s="4"/>
      <c r="E24" s="11"/>
      <c r="F24" s="39"/>
      <c r="G24" s="31"/>
      <c r="H24" s="24"/>
      <c r="I24" s="32"/>
      <c r="J24" s="32"/>
      <c r="K24" s="11"/>
      <c r="L24" s="33"/>
    </row>
    <row r="25" spans="4:12" x14ac:dyDescent="0.15">
      <c r="D25" s="4"/>
      <c r="E25" s="11"/>
      <c r="F25" s="39"/>
      <c r="G25" s="31"/>
      <c r="H25" s="24"/>
      <c r="I25" s="32"/>
      <c r="J25" s="32"/>
      <c r="K25" s="11"/>
      <c r="L25" s="33"/>
    </row>
    <row r="26" spans="4:12" x14ac:dyDescent="0.15">
      <c r="D26" s="4"/>
    </row>
    <row r="27" spans="4:12" x14ac:dyDescent="0.15">
      <c r="D27" s="4"/>
    </row>
    <row r="28" spans="4:12" x14ac:dyDescent="0.15">
      <c r="D28" s="4"/>
    </row>
    <row r="29" spans="4:12" x14ac:dyDescent="0.15">
      <c r="D29" s="4"/>
    </row>
    <row r="30" spans="4:12" x14ac:dyDescent="0.15">
      <c r="D30" s="4"/>
    </row>
  </sheetData>
  <phoneticPr fontId="0" type="noConversion"/>
  <printOptions gridLines="1"/>
  <pageMargins left="0.78740157499999996" right="0.78740157499999996" top="0.984251969" bottom="0.984251969" header="0.4921259845" footer="0.4921259845"/>
  <pageSetup paperSize="9" orientation="landscape" horizontalDpi="4294967293" verticalDpi="4294967293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30"/>
  <sheetViews>
    <sheetView topLeftCell="H1" workbookViewId="0">
      <selection activeCell="I1" sqref="I1:J13"/>
    </sheetView>
  </sheetViews>
  <sheetFormatPr baseColWidth="10" defaultColWidth="11.5" defaultRowHeight="11" x14ac:dyDescent="0.15"/>
  <cols>
    <col min="1" max="1" width="2.6640625" style="9" customWidth="1"/>
    <col min="2" max="2" width="17.5" style="9" bestFit="1" customWidth="1"/>
    <col min="3" max="3" width="6.6640625" style="11" bestFit="1" customWidth="1"/>
    <col min="4" max="4" width="11.1640625" style="9" bestFit="1" customWidth="1"/>
    <col min="5" max="5" width="7.83203125" style="6" bestFit="1" customWidth="1"/>
    <col min="6" max="6" width="9.6640625" style="9" bestFit="1" customWidth="1"/>
    <col min="7" max="7" width="6.1640625" style="9" bestFit="1" customWidth="1"/>
    <col min="8" max="8" width="7" style="10" bestFit="1" customWidth="1"/>
    <col min="9" max="9" width="8.33203125" style="9" bestFit="1" customWidth="1"/>
    <col min="10" max="10" width="12.33203125" style="9" bestFit="1" customWidth="1"/>
    <col min="11" max="11" width="7.1640625" style="9" bestFit="1" customWidth="1"/>
    <col min="12" max="12" width="12.6640625" style="9" bestFit="1" customWidth="1"/>
    <col min="13" max="16384" width="11.5" style="9"/>
  </cols>
  <sheetData>
    <row r="1" spans="1:15" x14ac:dyDescent="0.15">
      <c r="A1" s="38"/>
      <c r="B1" s="38" t="s">
        <v>8</v>
      </c>
    </row>
    <row r="2" spans="1:15" x14ac:dyDescent="0.15">
      <c r="B2" s="9" t="s">
        <v>10</v>
      </c>
      <c r="C2" s="11" t="s">
        <v>42</v>
      </c>
      <c r="D2" s="9" t="s">
        <v>85</v>
      </c>
      <c r="E2" s="11" t="s">
        <v>11</v>
      </c>
      <c r="F2" s="11" t="s">
        <v>86</v>
      </c>
      <c r="G2" s="20" t="s">
        <v>74</v>
      </c>
      <c r="H2" s="11" t="s">
        <v>75</v>
      </c>
      <c r="I2" s="11" t="s">
        <v>77</v>
      </c>
      <c r="J2" s="29" t="s">
        <v>76</v>
      </c>
      <c r="K2" s="11" t="s">
        <v>79</v>
      </c>
      <c r="L2" s="11" t="s">
        <v>78</v>
      </c>
      <c r="N2" s="4" t="s">
        <v>94</v>
      </c>
      <c r="O2" s="46" t="s">
        <v>95</v>
      </c>
    </row>
    <row r="3" spans="1:15" x14ac:dyDescent="0.15">
      <c r="B3" s="9" t="s">
        <v>45</v>
      </c>
      <c r="C3" s="11">
        <f>Hauptstelle!$C$25</f>
        <v>789</v>
      </c>
      <c r="D3" s="4">
        <f t="shared" ref="D3:D12" si="0">C3/$C$13*100</f>
        <v>100</v>
      </c>
      <c r="E3" s="11">
        <f>Hauptstelle!$E$25</f>
        <v>675</v>
      </c>
      <c r="F3" s="39">
        <f t="shared" ref="F3:F12" si="1">E3/$E$13*100</f>
        <v>100</v>
      </c>
      <c r="G3" s="31">
        <f t="shared" ref="G3:G12" si="2">E3/C3</f>
        <v>0.85551330798479086</v>
      </c>
      <c r="H3" s="24">
        <f t="shared" ref="H3:H12" si="3">F3/D3</f>
        <v>1</v>
      </c>
      <c r="I3" s="32">
        <f t="shared" ref="I3:I12" si="4">100-(((365-(G3*O3))*100)/365)</f>
        <v>6.5628418146778529</v>
      </c>
      <c r="J3" s="32">
        <f t="shared" ref="J3:J13" si="5">((365-(G3*O3))*100)/365</f>
        <v>93.437158185322147</v>
      </c>
      <c r="K3" s="11">
        <f>Hauptstelle!$K$25</f>
        <v>298</v>
      </c>
      <c r="L3" s="33">
        <f t="shared" ref="L3:L13" si="6">100-(K3/C3*100)</f>
        <v>62.230671736375157</v>
      </c>
      <c r="N3" s="4">
        <f>Hauptstelle!$B$25*E3</f>
        <v>18900</v>
      </c>
      <c r="O3" s="4">
        <f>Hauptstelle!$B$25</f>
        <v>28</v>
      </c>
    </row>
    <row r="4" spans="1:15" x14ac:dyDescent="0.15">
      <c r="B4" s="9" t="s">
        <v>12</v>
      </c>
      <c r="C4" s="11">
        <f>Zweigstelle_1!$C$24</f>
        <v>0</v>
      </c>
      <c r="D4" s="4">
        <f t="shared" si="0"/>
        <v>0</v>
      </c>
      <c r="E4" s="11">
        <f>Zweigstelle_1!$E$24</f>
        <v>0</v>
      </c>
      <c r="F4" s="39">
        <f t="shared" si="1"/>
        <v>0</v>
      </c>
      <c r="G4" s="31" t="e">
        <f t="shared" si="2"/>
        <v>#DIV/0!</v>
      </c>
      <c r="H4" s="24" t="e">
        <f t="shared" si="3"/>
        <v>#DIV/0!</v>
      </c>
      <c r="I4" s="32" t="e">
        <f t="shared" si="4"/>
        <v>#DIV/0!</v>
      </c>
      <c r="J4" s="32" t="e">
        <f t="shared" si="5"/>
        <v>#DIV/0!</v>
      </c>
      <c r="K4" s="11">
        <f>Zweigstelle_1!$K$24</f>
        <v>0</v>
      </c>
      <c r="L4" s="33" t="e">
        <f t="shared" si="6"/>
        <v>#DIV/0!</v>
      </c>
      <c r="N4" s="4">
        <f>Zweigstelle_1!$B$24*E4</f>
        <v>0</v>
      </c>
      <c r="O4" s="4">
        <f>Zweigstelle_1!$B$24</f>
        <v>28</v>
      </c>
    </row>
    <row r="5" spans="1:15" x14ac:dyDescent="0.15">
      <c r="B5" s="9" t="s">
        <v>13</v>
      </c>
      <c r="C5" s="11">
        <f>Zweigstelle_2!$C$24</f>
        <v>0</v>
      </c>
      <c r="D5" s="4">
        <f t="shared" si="0"/>
        <v>0</v>
      </c>
      <c r="E5" s="11">
        <f>Zweigstelle_2!$E$24</f>
        <v>0</v>
      </c>
      <c r="F5" s="39">
        <f t="shared" si="1"/>
        <v>0</v>
      </c>
      <c r="G5" s="31" t="e">
        <f t="shared" si="2"/>
        <v>#DIV/0!</v>
      </c>
      <c r="H5" s="24" t="e">
        <f t="shared" si="3"/>
        <v>#DIV/0!</v>
      </c>
      <c r="I5" s="32" t="e">
        <f t="shared" si="4"/>
        <v>#DIV/0!</v>
      </c>
      <c r="J5" s="32" t="e">
        <f t="shared" si="5"/>
        <v>#DIV/0!</v>
      </c>
      <c r="K5" s="11">
        <f>Zweigstelle_2!$K$24</f>
        <v>0</v>
      </c>
      <c r="L5" s="33" t="e">
        <f t="shared" si="6"/>
        <v>#DIV/0!</v>
      </c>
      <c r="N5" s="4">
        <f>Zweigstelle_2!$B$24*E5</f>
        <v>0</v>
      </c>
      <c r="O5" s="4">
        <f>Zweigstelle_2!$B$24</f>
        <v>28</v>
      </c>
    </row>
    <row r="6" spans="1:15" x14ac:dyDescent="0.15">
      <c r="B6" s="9" t="s">
        <v>14</v>
      </c>
      <c r="C6" s="11">
        <f>Zweigstelle_3!$C$24</f>
        <v>0</v>
      </c>
      <c r="D6" s="4">
        <f t="shared" si="0"/>
        <v>0</v>
      </c>
      <c r="E6" s="11">
        <f>Zweigstelle_3!$E$24</f>
        <v>0</v>
      </c>
      <c r="F6" s="39">
        <f t="shared" si="1"/>
        <v>0</v>
      </c>
      <c r="G6" s="31" t="e">
        <f t="shared" si="2"/>
        <v>#DIV/0!</v>
      </c>
      <c r="H6" s="24" t="e">
        <f t="shared" si="3"/>
        <v>#DIV/0!</v>
      </c>
      <c r="I6" s="32" t="e">
        <f t="shared" si="4"/>
        <v>#DIV/0!</v>
      </c>
      <c r="J6" s="32" t="e">
        <f t="shared" si="5"/>
        <v>#DIV/0!</v>
      </c>
      <c r="K6" s="11">
        <f>Zweigstelle_3!$K$24</f>
        <v>0</v>
      </c>
      <c r="L6" s="33" t="e">
        <f t="shared" si="6"/>
        <v>#DIV/0!</v>
      </c>
      <c r="N6" s="4">
        <f>Zweigstelle_3!$B$24*E6</f>
        <v>0</v>
      </c>
      <c r="O6" s="4">
        <f>Zweigstelle_3!$B$24</f>
        <v>28</v>
      </c>
    </row>
    <row r="7" spans="1:15" x14ac:dyDescent="0.15">
      <c r="B7" s="9" t="s">
        <v>15</v>
      </c>
      <c r="C7" s="11">
        <f>Zweigstelle_4!$C$24</f>
        <v>0</v>
      </c>
      <c r="D7" s="4">
        <f t="shared" si="0"/>
        <v>0</v>
      </c>
      <c r="E7" s="11">
        <f>Zweigstelle_4!$E$24</f>
        <v>0</v>
      </c>
      <c r="F7" s="39">
        <f t="shared" si="1"/>
        <v>0</v>
      </c>
      <c r="G7" s="31" t="e">
        <f t="shared" si="2"/>
        <v>#DIV/0!</v>
      </c>
      <c r="H7" s="24" t="e">
        <f t="shared" si="3"/>
        <v>#DIV/0!</v>
      </c>
      <c r="I7" s="32" t="e">
        <f t="shared" si="4"/>
        <v>#DIV/0!</v>
      </c>
      <c r="J7" s="32" t="e">
        <f t="shared" si="5"/>
        <v>#DIV/0!</v>
      </c>
      <c r="K7" s="11">
        <f>Zweigstelle_4!$K$24</f>
        <v>0</v>
      </c>
      <c r="L7" s="33" t="e">
        <f t="shared" si="6"/>
        <v>#DIV/0!</v>
      </c>
      <c r="N7" s="4">
        <f>Zweigstelle_4!$B$24*E7</f>
        <v>0</v>
      </c>
      <c r="O7" s="4">
        <f>Zweigstelle_4!$B$24</f>
        <v>28</v>
      </c>
    </row>
    <row r="8" spans="1:15" x14ac:dyDescent="0.15">
      <c r="B8" s="9" t="s">
        <v>16</v>
      </c>
      <c r="C8" s="11">
        <f>Zweigstelle_5!$C$24</f>
        <v>0</v>
      </c>
      <c r="D8" s="4">
        <f t="shared" si="0"/>
        <v>0</v>
      </c>
      <c r="E8" s="11">
        <f>Zweigstelle_5!$E$24</f>
        <v>0</v>
      </c>
      <c r="F8" s="39">
        <f t="shared" si="1"/>
        <v>0</v>
      </c>
      <c r="G8" s="31" t="e">
        <f t="shared" si="2"/>
        <v>#DIV/0!</v>
      </c>
      <c r="H8" s="24" t="e">
        <f t="shared" si="3"/>
        <v>#DIV/0!</v>
      </c>
      <c r="I8" s="32" t="e">
        <f t="shared" si="4"/>
        <v>#DIV/0!</v>
      </c>
      <c r="J8" s="32" t="e">
        <f t="shared" si="5"/>
        <v>#DIV/0!</v>
      </c>
      <c r="K8" s="11">
        <f>Zweigstelle_5!$K$24</f>
        <v>0</v>
      </c>
      <c r="L8" s="33" t="e">
        <f t="shared" si="6"/>
        <v>#DIV/0!</v>
      </c>
      <c r="N8" s="4">
        <f>Zweigstelle_5!$B$24*E8</f>
        <v>0</v>
      </c>
      <c r="O8" s="4">
        <f>Zweigstelle_5!$B$24</f>
        <v>28</v>
      </c>
    </row>
    <row r="9" spans="1:15" x14ac:dyDescent="0.15">
      <c r="B9" s="9" t="s">
        <v>17</v>
      </c>
      <c r="C9" s="11">
        <f>Zweigstelle_6!$C$24</f>
        <v>0</v>
      </c>
      <c r="D9" s="4">
        <f t="shared" si="0"/>
        <v>0</v>
      </c>
      <c r="E9" s="11">
        <f>Zweigstelle_6!$E$24</f>
        <v>0</v>
      </c>
      <c r="F9" s="39">
        <f t="shared" si="1"/>
        <v>0</v>
      </c>
      <c r="G9" s="31" t="e">
        <f t="shared" si="2"/>
        <v>#DIV/0!</v>
      </c>
      <c r="H9" s="24" t="e">
        <f t="shared" si="3"/>
        <v>#DIV/0!</v>
      </c>
      <c r="I9" s="32" t="e">
        <f t="shared" si="4"/>
        <v>#DIV/0!</v>
      </c>
      <c r="J9" s="32" t="e">
        <f t="shared" si="5"/>
        <v>#DIV/0!</v>
      </c>
      <c r="K9" s="11">
        <f>Zweigstelle_6!$K$24</f>
        <v>0</v>
      </c>
      <c r="L9" s="33" t="e">
        <f t="shared" si="6"/>
        <v>#DIV/0!</v>
      </c>
      <c r="N9" s="4">
        <f>Zweigstelle_6!$B$24*E9</f>
        <v>0</v>
      </c>
      <c r="O9" s="4">
        <f>Zweigstelle_6!$B$24</f>
        <v>28</v>
      </c>
    </row>
    <row r="10" spans="1:15" x14ac:dyDescent="0.15">
      <c r="B10" s="9" t="s">
        <v>18</v>
      </c>
      <c r="C10" s="11">
        <f>Zweigstelle_7!$C$24</f>
        <v>0</v>
      </c>
      <c r="D10" s="4">
        <f t="shared" si="0"/>
        <v>0</v>
      </c>
      <c r="E10" s="11">
        <f>Zweigstelle_7!$E$24</f>
        <v>0</v>
      </c>
      <c r="F10" s="39">
        <f t="shared" si="1"/>
        <v>0</v>
      </c>
      <c r="G10" s="31" t="e">
        <f t="shared" si="2"/>
        <v>#DIV/0!</v>
      </c>
      <c r="H10" s="24" t="e">
        <f t="shared" si="3"/>
        <v>#DIV/0!</v>
      </c>
      <c r="I10" s="32" t="e">
        <f t="shared" si="4"/>
        <v>#DIV/0!</v>
      </c>
      <c r="J10" s="32" t="e">
        <f t="shared" si="5"/>
        <v>#DIV/0!</v>
      </c>
      <c r="K10" s="11">
        <f>Zweigstelle_7!$K$24</f>
        <v>0</v>
      </c>
      <c r="L10" s="33" t="e">
        <f t="shared" si="6"/>
        <v>#DIV/0!</v>
      </c>
      <c r="N10" s="4">
        <f>Zweigstelle_7!$B$24*E10</f>
        <v>0</v>
      </c>
      <c r="O10" s="4">
        <f>Zweigstelle_7!$B$24</f>
        <v>28</v>
      </c>
    </row>
    <row r="11" spans="1:15" x14ac:dyDescent="0.15">
      <c r="B11" s="9" t="s">
        <v>19</v>
      </c>
      <c r="C11" s="11">
        <f>Zweigstelle_8!$C$24</f>
        <v>0</v>
      </c>
      <c r="D11" s="4">
        <f t="shared" si="0"/>
        <v>0</v>
      </c>
      <c r="E11" s="11">
        <f>Zweigstelle_8!$E$24</f>
        <v>0</v>
      </c>
      <c r="F11" s="39">
        <f t="shared" si="1"/>
        <v>0</v>
      </c>
      <c r="G11" s="31" t="e">
        <f t="shared" si="2"/>
        <v>#DIV/0!</v>
      </c>
      <c r="H11" s="24" t="e">
        <f t="shared" si="3"/>
        <v>#DIV/0!</v>
      </c>
      <c r="I11" s="32" t="e">
        <f t="shared" si="4"/>
        <v>#DIV/0!</v>
      </c>
      <c r="J11" s="32" t="e">
        <f t="shared" si="5"/>
        <v>#DIV/0!</v>
      </c>
      <c r="K11" s="11">
        <f>Zweigstelle_8!$K$24</f>
        <v>0</v>
      </c>
      <c r="L11" s="33" t="e">
        <f t="shared" si="6"/>
        <v>#DIV/0!</v>
      </c>
      <c r="N11" s="4">
        <f>Zweigstelle_8!$B$24*E11</f>
        <v>0</v>
      </c>
      <c r="O11" s="4">
        <f>Zweigstelle_8!$B$24</f>
        <v>28</v>
      </c>
    </row>
    <row r="12" spans="1:15" x14ac:dyDescent="0.15">
      <c r="B12" s="9" t="s">
        <v>20</v>
      </c>
      <c r="C12" s="11">
        <f>Zweigstelle_9!$C$24</f>
        <v>0</v>
      </c>
      <c r="D12" s="4">
        <f t="shared" si="0"/>
        <v>0</v>
      </c>
      <c r="E12" s="11">
        <f>Zweigstelle_9!$E$24</f>
        <v>0</v>
      </c>
      <c r="F12" s="39">
        <f t="shared" si="1"/>
        <v>0</v>
      </c>
      <c r="G12" s="31" t="e">
        <f t="shared" si="2"/>
        <v>#DIV/0!</v>
      </c>
      <c r="H12" s="24" t="e">
        <f t="shared" si="3"/>
        <v>#DIV/0!</v>
      </c>
      <c r="I12" s="32" t="e">
        <f t="shared" si="4"/>
        <v>#DIV/0!</v>
      </c>
      <c r="J12" s="32" t="e">
        <f t="shared" si="5"/>
        <v>#DIV/0!</v>
      </c>
      <c r="K12" s="11">
        <f>Zweigstelle_9!$K$24</f>
        <v>0</v>
      </c>
      <c r="L12" s="33" t="e">
        <f t="shared" si="6"/>
        <v>#DIV/0!</v>
      </c>
      <c r="N12" s="4">
        <f>Zweigstelle_9!$B$24*E12</f>
        <v>0</v>
      </c>
      <c r="O12" s="4">
        <f>Zweigstelle_9!$B$24</f>
        <v>28</v>
      </c>
    </row>
    <row r="13" spans="1:15" x14ac:dyDescent="0.15">
      <c r="B13" s="9" t="s">
        <v>9</v>
      </c>
      <c r="C13" s="11">
        <f>SUM(C3:C12)</f>
        <v>789</v>
      </c>
      <c r="D13" s="4"/>
      <c r="E13" s="11">
        <f>SUM(E3:E12)</f>
        <v>675</v>
      </c>
      <c r="F13" s="39"/>
      <c r="G13" s="31">
        <f>E13/C13</f>
        <v>0.85551330798479086</v>
      </c>
      <c r="H13" s="24"/>
      <c r="I13" s="32">
        <f>100-(((365-(G13*O3))*100)/365)</f>
        <v>6.5628418146778529</v>
      </c>
      <c r="J13" s="32">
        <f t="shared" si="5"/>
        <v>93.437158185322147</v>
      </c>
      <c r="K13" s="11">
        <f>SUM(K3:K12)</f>
        <v>298</v>
      </c>
      <c r="L13" s="33">
        <f t="shared" si="6"/>
        <v>62.230671736375157</v>
      </c>
      <c r="N13" s="4">
        <f>SUM(N3:N12)</f>
        <v>18900</v>
      </c>
      <c r="O13" s="9">
        <f>IF(E13=0,(SUM(O3:O12))/10,N13/E13)</f>
        <v>28</v>
      </c>
    </row>
    <row r="14" spans="1:15" x14ac:dyDescent="0.15">
      <c r="D14" s="4"/>
      <c r="E14" s="11"/>
      <c r="F14" s="39"/>
      <c r="G14" s="31"/>
      <c r="H14" s="24"/>
      <c r="I14" s="32"/>
      <c r="J14" s="32"/>
      <c r="K14" s="11"/>
      <c r="L14" s="33"/>
    </row>
    <row r="15" spans="1:15" x14ac:dyDescent="0.15">
      <c r="D15" s="4"/>
      <c r="E15" s="11"/>
      <c r="F15" s="39"/>
      <c r="G15" s="31"/>
      <c r="H15" s="24"/>
      <c r="I15" s="32"/>
      <c r="J15" s="32"/>
      <c r="K15" s="11"/>
      <c r="L15" s="33"/>
    </row>
    <row r="16" spans="1:15" x14ac:dyDescent="0.15">
      <c r="D16" s="4"/>
      <c r="E16" s="11"/>
      <c r="F16" s="39"/>
      <c r="G16" s="31"/>
      <c r="H16" s="24"/>
      <c r="I16" s="32"/>
      <c r="J16" s="32"/>
      <c r="K16" s="11"/>
      <c r="L16" s="33"/>
    </row>
    <row r="17" spans="4:12" x14ac:dyDescent="0.15">
      <c r="D17" s="4"/>
      <c r="E17" s="11"/>
      <c r="F17" s="39"/>
      <c r="G17" s="31"/>
      <c r="H17" s="24"/>
      <c r="I17" s="32"/>
      <c r="J17" s="32"/>
      <c r="K17" s="11"/>
      <c r="L17" s="33"/>
    </row>
    <row r="18" spans="4:12" x14ac:dyDescent="0.15">
      <c r="D18" s="4"/>
      <c r="E18" s="11"/>
      <c r="F18" s="39"/>
      <c r="G18" s="31"/>
      <c r="H18" s="24"/>
      <c r="I18" s="32"/>
      <c r="J18" s="32"/>
      <c r="K18" s="11"/>
      <c r="L18" s="33"/>
    </row>
    <row r="19" spans="4:12" x14ac:dyDescent="0.15">
      <c r="D19" s="4"/>
      <c r="E19" s="11"/>
      <c r="F19" s="39"/>
      <c r="G19" s="31"/>
      <c r="H19" s="24"/>
      <c r="I19" s="32"/>
      <c r="J19" s="32"/>
      <c r="K19" s="11"/>
      <c r="L19" s="33"/>
    </row>
    <row r="20" spans="4:12" x14ac:dyDescent="0.15">
      <c r="D20" s="4"/>
      <c r="E20" s="11"/>
      <c r="F20" s="39"/>
      <c r="G20" s="31"/>
      <c r="H20" s="24"/>
      <c r="I20" s="32"/>
      <c r="J20" s="32"/>
      <c r="K20" s="11"/>
      <c r="L20" s="33"/>
    </row>
    <row r="21" spans="4:12" x14ac:dyDescent="0.15">
      <c r="D21" s="4"/>
      <c r="E21" s="11"/>
      <c r="F21" s="39"/>
      <c r="G21" s="31"/>
      <c r="H21" s="24"/>
      <c r="I21" s="32"/>
      <c r="J21" s="32"/>
      <c r="K21" s="11"/>
      <c r="L21" s="33"/>
    </row>
    <row r="22" spans="4:12" x14ac:dyDescent="0.15">
      <c r="D22" s="4"/>
      <c r="E22" s="11"/>
      <c r="F22" s="39"/>
      <c r="G22" s="31"/>
      <c r="H22" s="24"/>
      <c r="I22" s="32"/>
      <c r="J22" s="32"/>
      <c r="K22" s="11"/>
      <c r="L22" s="33"/>
    </row>
    <row r="23" spans="4:12" x14ac:dyDescent="0.15">
      <c r="D23" s="4"/>
      <c r="E23" s="11"/>
      <c r="F23" s="39"/>
      <c r="G23" s="31"/>
      <c r="H23" s="24"/>
      <c r="I23" s="32"/>
      <c r="J23" s="32"/>
      <c r="K23" s="11"/>
      <c r="L23" s="33"/>
    </row>
    <row r="24" spans="4:12" x14ac:dyDescent="0.15">
      <c r="D24" s="4"/>
      <c r="E24" s="11"/>
      <c r="F24" s="39"/>
      <c r="G24" s="31"/>
      <c r="H24" s="24"/>
      <c r="I24" s="32"/>
      <c r="J24" s="32"/>
      <c r="K24" s="11"/>
      <c r="L24" s="33"/>
    </row>
    <row r="25" spans="4:12" x14ac:dyDescent="0.15">
      <c r="D25" s="4"/>
      <c r="E25" s="11"/>
      <c r="F25" s="39"/>
      <c r="G25" s="31"/>
      <c r="H25" s="24"/>
      <c r="I25" s="32"/>
      <c r="J25" s="32"/>
      <c r="K25" s="11"/>
      <c r="L25" s="33"/>
    </row>
    <row r="26" spans="4:12" x14ac:dyDescent="0.15">
      <c r="D26" s="4"/>
    </row>
    <row r="27" spans="4:12" x14ac:dyDescent="0.15">
      <c r="D27" s="4"/>
    </row>
    <row r="28" spans="4:12" x14ac:dyDescent="0.15">
      <c r="D28" s="4"/>
    </row>
    <row r="29" spans="4:12" x14ac:dyDescent="0.15">
      <c r="D29" s="4"/>
    </row>
    <row r="30" spans="4:12" x14ac:dyDescent="0.15">
      <c r="D30" s="4"/>
    </row>
  </sheetData>
  <phoneticPr fontId="0" type="noConversion"/>
  <printOptions gridLines="1"/>
  <pageMargins left="0.78740157499999996" right="0.78740157499999996" top="0.984251969" bottom="0.984251969" header="0.4921259845" footer="0.4921259845"/>
  <pageSetup paperSize="9" orientation="landscape" horizontalDpi="4294967293" verticalDpi="4294967293"/>
  <headerFooter alignWithMargins="0"/>
  <legacy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topLeftCell="C7" workbookViewId="0">
      <selection activeCell="I1" sqref="I1:J13"/>
    </sheetView>
  </sheetViews>
  <sheetFormatPr baseColWidth="10" defaultColWidth="11.5" defaultRowHeight="11" x14ac:dyDescent="0.15"/>
  <cols>
    <col min="1" max="1" width="2.6640625" style="9" customWidth="1"/>
    <col min="2" max="2" width="17.5" style="9" bestFit="1" customWidth="1"/>
    <col min="3" max="3" width="6.6640625" style="11" bestFit="1" customWidth="1"/>
    <col min="4" max="4" width="11.1640625" style="9" bestFit="1" customWidth="1"/>
    <col min="5" max="5" width="7.83203125" style="6" bestFit="1" customWidth="1"/>
    <col min="6" max="6" width="9.6640625" style="9" bestFit="1" customWidth="1"/>
    <col min="7" max="7" width="6.1640625" style="9" bestFit="1" customWidth="1"/>
    <col min="8" max="8" width="7" style="10" bestFit="1" customWidth="1"/>
    <col min="9" max="9" width="8.33203125" style="9" bestFit="1" customWidth="1"/>
    <col min="10" max="10" width="12.33203125" style="9" bestFit="1" customWidth="1"/>
    <col min="11" max="11" width="7.1640625" style="9" bestFit="1" customWidth="1"/>
    <col min="12" max="12" width="12.6640625" style="9" bestFit="1" customWidth="1"/>
    <col min="13" max="16384" width="11.5" style="9"/>
  </cols>
  <sheetData>
    <row r="1" spans="1:15" x14ac:dyDescent="0.15">
      <c r="A1" s="38"/>
      <c r="B1" s="38" t="s">
        <v>72</v>
      </c>
    </row>
    <row r="2" spans="1:15" x14ac:dyDescent="0.15">
      <c r="B2" s="9" t="s">
        <v>10</v>
      </c>
      <c r="C2" s="11" t="s">
        <v>42</v>
      </c>
      <c r="D2" s="9" t="s">
        <v>85</v>
      </c>
      <c r="E2" s="11" t="s">
        <v>11</v>
      </c>
      <c r="F2" s="11" t="s">
        <v>86</v>
      </c>
      <c r="G2" s="20" t="s">
        <v>74</v>
      </c>
      <c r="H2" s="11" t="s">
        <v>75</v>
      </c>
      <c r="I2" s="11" t="s">
        <v>77</v>
      </c>
      <c r="J2" s="29" t="s">
        <v>76</v>
      </c>
      <c r="K2" s="11" t="s">
        <v>79</v>
      </c>
      <c r="L2" s="11" t="s">
        <v>78</v>
      </c>
      <c r="N2" s="4" t="s">
        <v>94</v>
      </c>
      <c r="O2" s="46" t="s">
        <v>95</v>
      </c>
    </row>
    <row r="3" spans="1:15" x14ac:dyDescent="0.15">
      <c r="B3" s="9" t="s">
        <v>45</v>
      </c>
      <c r="C3" s="11">
        <f>Hauptstelle!$C$26</f>
        <v>0</v>
      </c>
      <c r="D3" s="4" t="e">
        <f t="shared" ref="D3:D12" si="0">C3/$C$13*100</f>
        <v>#DIV/0!</v>
      </c>
      <c r="E3" s="11">
        <f>Hauptstelle!$E$26</f>
        <v>0</v>
      </c>
      <c r="F3" s="39" t="e">
        <f t="shared" ref="F3:F12" si="1">E3/$E$13*100</f>
        <v>#DIV/0!</v>
      </c>
      <c r="G3" s="31" t="e">
        <f t="shared" ref="G3:G12" si="2">E3/C3</f>
        <v>#DIV/0!</v>
      </c>
      <c r="H3" s="24" t="e">
        <f t="shared" ref="H3:H12" si="3">F3/D3</f>
        <v>#DIV/0!</v>
      </c>
      <c r="I3" s="32" t="e">
        <f t="shared" ref="I3:I12" si="4">100-(((365-(G3*O3))*100)/365)</f>
        <v>#DIV/0!</v>
      </c>
      <c r="J3" s="32" t="e">
        <f t="shared" ref="J3:J13" si="5">((365-(G3*O3))*100)/365</f>
        <v>#DIV/0!</v>
      </c>
      <c r="K3" s="11">
        <f>Hauptstelle!$K$26</f>
        <v>0</v>
      </c>
      <c r="L3" s="33" t="e">
        <f t="shared" ref="L3:L13" si="6">100-(K3/C3*100)</f>
        <v>#DIV/0!</v>
      </c>
      <c r="N3" s="4">
        <f>Hauptstelle!$B$26*E3</f>
        <v>0</v>
      </c>
      <c r="O3" s="4">
        <f>Hauptstelle!$B$26</f>
        <v>28</v>
      </c>
    </row>
    <row r="4" spans="1:15" x14ac:dyDescent="0.15">
      <c r="B4" s="9" t="s">
        <v>12</v>
      </c>
      <c r="C4" s="11">
        <f>Zweigstelle_1!$C$25</f>
        <v>0</v>
      </c>
      <c r="D4" s="4" t="e">
        <f t="shared" si="0"/>
        <v>#DIV/0!</v>
      </c>
      <c r="E4" s="11">
        <f>Zweigstelle_1!$E$25</f>
        <v>0</v>
      </c>
      <c r="F4" s="39" t="e">
        <f t="shared" si="1"/>
        <v>#DIV/0!</v>
      </c>
      <c r="G4" s="31" t="e">
        <f t="shared" si="2"/>
        <v>#DIV/0!</v>
      </c>
      <c r="H4" s="24" t="e">
        <f t="shared" si="3"/>
        <v>#DIV/0!</v>
      </c>
      <c r="I4" s="32" t="e">
        <f t="shared" si="4"/>
        <v>#DIV/0!</v>
      </c>
      <c r="J4" s="32" t="e">
        <f t="shared" si="5"/>
        <v>#DIV/0!</v>
      </c>
      <c r="K4" s="11">
        <f>Zweigstelle_1!$K$25</f>
        <v>0</v>
      </c>
      <c r="L4" s="33" t="e">
        <f t="shared" si="6"/>
        <v>#DIV/0!</v>
      </c>
      <c r="N4" s="4">
        <f>Zweigstelle_1!$B$25*E4</f>
        <v>0</v>
      </c>
      <c r="O4" s="4">
        <f>Zweigstelle_1!$B$25</f>
        <v>28</v>
      </c>
    </row>
    <row r="5" spans="1:15" x14ac:dyDescent="0.15">
      <c r="B5" s="9" t="s">
        <v>13</v>
      </c>
      <c r="C5" s="11">
        <f>Zweigstelle_2!$C$25</f>
        <v>0</v>
      </c>
      <c r="D5" s="4" t="e">
        <f t="shared" si="0"/>
        <v>#DIV/0!</v>
      </c>
      <c r="E5" s="11">
        <f>Zweigstelle_2!$E$25</f>
        <v>0</v>
      </c>
      <c r="F5" s="39" t="e">
        <f t="shared" si="1"/>
        <v>#DIV/0!</v>
      </c>
      <c r="G5" s="31" t="e">
        <f t="shared" si="2"/>
        <v>#DIV/0!</v>
      </c>
      <c r="H5" s="24" t="e">
        <f t="shared" si="3"/>
        <v>#DIV/0!</v>
      </c>
      <c r="I5" s="32" t="e">
        <f t="shared" si="4"/>
        <v>#DIV/0!</v>
      </c>
      <c r="J5" s="32" t="e">
        <f t="shared" si="5"/>
        <v>#DIV/0!</v>
      </c>
      <c r="K5" s="11">
        <f>Zweigstelle_2!$K$25</f>
        <v>0</v>
      </c>
      <c r="L5" s="33" t="e">
        <f t="shared" si="6"/>
        <v>#DIV/0!</v>
      </c>
      <c r="N5" s="4">
        <f>Zweigstelle_2!$B$25*E5</f>
        <v>0</v>
      </c>
      <c r="O5" s="4">
        <f>Zweigstelle_2!$B$25</f>
        <v>28</v>
      </c>
    </row>
    <row r="6" spans="1:15" x14ac:dyDescent="0.15">
      <c r="B6" s="9" t="s">
        <v>14</v>
      </c>
      <c r="C6" s="11">
        <f>Zweigstelle_3!$C$25</f>
        <v>0</v>
      </c>
      <c r="D6" s="4" t="e">
        <f t="shared" si="0"/>
        <v>#DIV/0!</v>
      </c>
      <c r="E6" s="11">
        <f>Zweigstelle_3!$E$25</f>
        <v>0</v>
      </c>
      <c r="F6" s="39" t="e">
        <f t="shared" si="1"/>
        <v>#DIV/0!</v>
      </c>
      <c r="G6" s="31" t="e">
        <f t="shared" si="2"/>
        <v>#DIV/0!</v>
      </c>
      <c r="H6" s="24" t="e">
        <f t="shared" si="3"/>
        <v>#DIV/0!</v>
      </c>
      <c r="I6" s="32" t="e">
        <f t="shared" si="4"/>
        <v>#DIV/0!</v>
      </c>
      <c r="J6" s="32" t="e">
        <f t="shared" si="5"/>
        <v>#DIV/0!</v>
      </c>
      <c r="K6" s="11">
        <f>Zweigstelle_3!$K$25</f>
        <v>0</v>
      </c>
      <c r="L6" s="33" t="e">
        <f t="shared" si="6"/>
        <v>#DIV/0!</v>
      </c>
      <c r="N6" s="4">
        <f>Zweigstelle_3!$B$25*E6</f>
        <v>0</v>
      </c>
      <c r="O6" s="4">
        <f>Zweigstelle_3!$B$25</f>
        <v>28</v>
      </c>
    </row>
    <row r="7" spans="1:15" x14ac:dyDescent="0.15">
      <c r="B7" s="9" t="s">
        <v>15</v>
      </c>
      <c r="C7" s="11">
        <f>Zweigstelle_4!$C$25</f>
        <v>0</v>
      </c>
      <c r="D7" s="4" t="e">
        <f t="shared" si="0"/>
        <v>#DIV/0!</v>
      </c>
      <c r="E7" s="11">
        <f>Zweigstelle_4!$E$25</f>
        <v>0</v>
      </c>
      <c r="F7" s="39" t="e">
        <f t="shared" si="1"/>
        <v>#DIV/0!</v>
      </c>
      <c r="G7" s="31" t="e">
        <f t="shared" si="2"/>
        <v>#DIV/0!</v>
      </c>
      <c r="H7" s="24" t="e">
        <f t="shared" si="3"/>
        <v>#DIV/0!</v>
      </c>
      <c r="I7" s="32" t="e">
        <f t="shared" si="4"/>
        <v>#DIV/0!</v>
      </c>
      <c r="J7" s="32" t="e">
        <f t="shared" si="5"/>
        <v>#DIV/0!</v>
      </c>
      <c r="K7" s="11">
        <f>Zweigstelle_4!$K$25</f>
        <v>0</v>
      </c>
      <c r="L7" s="33" t="e">
        <f t="shared" si="6"/>
        <v>#DIV/0!</v>
      </c>
      <c r="N7" s="4">
        <f>Zweigstelle_4!$B$25*E7</f>
        <v>0</v>
      </c>
      <c r="O7" s="4">
        <f>Zweigstelle_4!$B$25</f>
        <v>28</v>
      </c>
    </row>
    <row r="8" spans="1:15" x14ac:dyDescent="0.15">
      <c r="B8" s="9" t="s">
        <v>16</v>
      </c>
      <c r="C8" s="11">
        <f>Zweigstelle_5!$C$25</f>
        <v>0</v>
      </c>
      <c r="D8" s="4" t="e">
        <f t="shared" si="0"/>
        <v>#DIV/0!</v>
      </c>
      <c r="E8" s="11">
        <f>Zweigstelle_5!$E$25</f>
        <v>0</v>
      </c>
      <c r="F8" s="39" t="e">
        <f t="shared" si="1"/>
        <v>#DIV/0!</v>
      </c>
      <c r="G8" s="31" t="e">
        <f t="shared" si="2"/>
        <v>#DIV/0!</v>
      </c>
      <c r="H8" s="24" t="e">
        <f t="shared" si="3"/>
        <v>#DIV/0!</v>
      </c>
      <c r="I8" s="32" t="e">
        <f t="shared" si="4"/>
        <v>#DIV/0!</v>
      </c>
      <c r="J8" s="32" t="e">
        <f t="shared" si="5"/>
        <v>#DIV/0!</v>
      </c>
      <c r="K8" s="11">
        <f>Zweigstelle_5!$K$25</f>
        <v>0</v>
      </c>
      <c r="L8" s="33" t="e">
        <f t="shared" si="6"/>
        <v>#DIV/0!</v>
      </c>
      <c r="N8" s="4">
        <f>Zweigstelle_5!$B$25*E8</f>
        <v>0</v>
      </c>
      <c r="O8" s="4">
        <f>Zweigstelle_5!$B$25</f>
        <v>28</v>
      </c>
    </row>
    <row r="9" spans="1:15" x14ac:dyDescent="0.15">
      <c r="B9" s="9" t="s">
        <v>17</v>
      </c>
      <c r="C9" s="11">
        <f>Zweigstelle_6!$C$25</f>
        <v>0</v>
      </c>
      <c r="D9" s="4" t="e">
        <f t="shared" si="0"/>
        <v>#DIV/0!</v>
      </c>
      <c r="E9" s="11">
        <f>Zweigstelle_6!$E$25</f>
        <v>0</v>
      </c>
      <c r="F9" s="39" t="e">
        <f t="shared" si="1"/>
        <v>#DIV/0!</v>
      </c>
      <c r="G9" s="31" t="e">
        <f t="shared" si="2"/>
        <v>#DIV/0!</v>
      </c>
      <c r="H9" s="24" t="e">
        <f t="shared" si="3"/>
        <v>#DIV/0!</v>
      </c>
      <c r="I9" s="32" t="e">
        <f t="shared" si="4"/>
        <v>#DIV/0!</v>
      </c>
      <c r="J9" s="32" t="e">
        <f t="shared" si="5"/>
        <v>#DIV/0!</v>
      </c>
      <c r="K9" s="11">
        <f>Zweigstelle_6!$K$25</f>
        <v>0</v>
      </c>
      <c r="L9" s="33" t="e">
        <f t="shared" si="6"/>
        <v>#DIV/0!</v>
      </c>
      <c r="N9" s="4">
        <f>Zweigstelle_6!$B$25*E9</f>
        <v>0</v>
      </c>
      <c r="O9" s="4">
        <f>Zweigstelle_6!$B$25</f>
        <v>28</v>
      </c>
    </row>
    <row r="10" spans="1:15" x14ac:dyDescent="0.15">
      <c r="B10" s="9" t="s">
        <v>18</v>
      </c>
      <c r="C10" s="11">
        <f>Zweigstelle_7!$C$25</f>
        <v>0</v>
      </c>
      <c r="D10" s="4" t="e">
        <f t="shared" si="0"/>
        <v>#DIV/0!</v>
      </c>
      <c r="E10" s="11">
        <f>Zweigstelle_7!$E$25</f>
        <v>0</v>
      </c>
      <c r="F10" s="39" t="e">
        <f t="shared" si="1"/>
        <v>#DIV/0!</v>
      </c>
      <c r="G10" s="31" t="e">
        <f t="shared" si="2"/>
        <v>#DIV/0!</v>
      </c>
      <c r="H10" s="24" t="e">
        <f t="shared" si="3"/>
        <v>#DIV/0!</v>
      </c>
      <c r="I10" s="32" t="e">
        <f t="shared" si="4"/>
        <v>#DIV/0!</v>
      </c>
      <c r="J10" s="32" t="e">
        <f t="shared" si="5"/>
        <v>#DIV/0!</v>
      </c>
      <c r="K10" s="11">
        <f>Zweigstelle_7!$K$25</f>
        <v>0</v>
      </c>
      <c r="L10" s="33" t="e">
        <f t="shared" si="6"/>
        <v>#DIV/0!</v>
      </c>
      <c r="N10" s="4">
        <f>Zweigstelle_7!$B$25*E10</f>
        <v>0</v>
      </c>
      <c r="O10" s="4">
        <f>Zweigstelle_7!$B$25</f>
        <v>28</v>
      </c>
    </row>
    <row r="11" spans="1:15" x14ac:dyDescent="0.15">
      <c r="B11" s="9" t="s">
        <v>19</v>
      </c>
      <c r="C11" s="11">
        <f>Zweigstelle_8!$C$25</f>
        <v>0</v>
      </c>
      <c r="D11" s="4" t="e">
        <f t="shared" si="0"/>
        <v>#DIV/0!</v>
      </c>
      <c r="E11" s="11">
        <f>Zweigstelle_8!$E$25</f>
        <v>0</v>
      </c>
      <c r="F11" s="39" t="e">
        <f t="shared" si="1"/>
        <v>#DIV/0!</v>
      </c>
      <c r="G11" s="31" t="e">
        <f t="shared" si="2"/>
        <v>#DIV/0!</v>
      </c>
      <c r="H11" s="24" t="e">
        <f t="shared" si="3"/>
        <v>#DIV/0!</v>
      </c>
      <c r="I11" s="32" t="e">
        <f t="shared" si="4"/>
        <v>#DIV/0!</v>
      </c>
      <c r="J11" s="32" t="e">
        <f t="shared" si="5"/>
        <v>#DIV/0!</v>
      </c>
      <c r="K11" s="11">
        <f>Zweigstelle_8!$K$25</f>
        <v>0</v>
      </c>
      <c r="L11" s="33" t="e">
        <f t="shared" si="6"/>
        <v>#DIV/0!</v>
      </c>
      <c r="N11" s="4">
        <f>Zweigstelle_8!$B$25*E11</f>
        <v>0</v>
      </c>
      <c r="O11" s="4">
        <f>Zweigstelle_8!$B$25</f>
        <v>28</v>
      </c>
    </row>
    <row r="12" spans="1:15" x14ac:dyDescent="0.15">
      <c r="B12" s="9" t="s">
        <v>20</v>
      </c>
      <c r="C12" s="11">
        <f>Zweigstelle_9!$C$25</f>
        <v>0</v>
      </c>
      <c r="D12" s="4" t="e">
        <f t="shared" si="0"/>
        <v>#DIV/0!</v>
      </c>
      <c r="E12" s="11">
        <f>Zweigstelle_9!$E$25</f>
        <v>0</v>
      </c>
      <c r="F12" s="39" t="e">
        <f t="shared" si="1"/>
        <v>#DIV/0!</v>
      </c>
      <c r="G12" s="31" t="e">
        <f t="shared" si="2"/>
        <v>#DIV/0!</v>
      </c>
      <c r="H12" s="24" t="e">
        <f t="shared" si="3"/>
        <v>#DIV/0!</v>
      </c>
      <c r="I12" s="32" t="e">
        <f t="shared" si="4"/>
        <v>#DIV/0!</v>
      </c>
      <c r="J12" s="32" t="e">
        <f t="shared" si="5"/>
        <v>#DIV/0!</v>
      </c>
      <c r="K12" s="11">
        <f>Zweigstelle_9!$K$25</f>
        <v>0</v>
      </c>
      <c r="L12" s="33" t="e">
        <f t="shared" si="6"/>
        <v>#DIV/0!</v>
      </c>
      <c r="N12" s="4">
        <f>Zweigstelle_9!$B$25*E12</f>
        <v>0</v>
      </c>
      <c r="O12" s="4">
        <f>Zweigstelle_9!$B$25</f>
        <v>28</v>
      </c>
    </row>
    <row r="13" spans="1:15" x14ac:dyDescent="0.15">
      <c r="B13" s="9" t="s">
        <v>9</v>
      </c>
      <c r="C13" s="11">
        <f>SUM(C3:C12)</f>
        <v>0</v>
      </c>
      <c r="D13" s="4"/>
      <c r="E13" s="11">
        <f>SUM(E3:E12)</f>
        <v>0</v>
      </c>
      <c r="F13" s="39"/>
      <c r="G13" s="31" t="e">
        <f>E13/C13</f>
        <v>#DIV/0!</v>
      </c>
      <c r="H13" s="24"/>
      <c r="I13" s="32" t="e">
        <f>100-(((365-(G13*O3))*100)/365)</f>
        <v>#DIV/0!</v>
      </c>
      <c r="J13" s="32" t="e">
        <f t="shared" si="5"/>
        <v>#DIV/0!</v>
      </c>
      <c r="K13" s="11">
        <f>SUM(K3:K12)</f>
        <v>0</v>
      </c>
      <c r="L13" s="33" t="e">
        <f t="shared" si="6"/>
        <v>#DIV/0!</v>
      </c>
      <c r="N13" s="4">
        <f>SUM(N3:N12)</f>
        <v>0</v>
      </c>
      <c r="O13" s="9">
        <f>IF(E13=0,(SUM(O3:O12))/10,N13/E13)</f>
        <v>28</v>
      </c>
    </row>
    <row r="14" spans="1:15" x14ac:dyDescent="0.15">
      <c r="D14" s="4"/>
      <c r="E14" s="11"/>
      <c r="F14" s="39"/>
      <c r="G14" s="31"/>
      <c r="H14" s="24"/>
      <c r="I14" s="32"/>
      <c r="J14" s="32"/>
      <c r="K14" s="11"/>
      <c r="L14" s="33"/>
    </row>
    <row r="15" spans="1:15" x14ac:dyDescent="0.15">
      <c r="D15" s="4"/>
      <c r="E15" s="11"/>
      <c r="F15" s="39"/>
      <c r="G15" s="31"/>
      <c r="H15" s="24"/>
      <c r="I15" s="32"/>
      <c r="J15" s="32"/>
      <c r="K15" s="11"/>
      <c r="L15" s="33"/>
    </row>
    <row r="16" spans="1:15" x14ac:dyDescent="0.15">
      <c r="D16" s="4"/>
      <c r="E16" s="11"/>
      <c r="F16" s="39"/>
      <c r="G16" s="31"/>
      <c r="H16" s="24"/>
      <c r="I16" s="32"/>
      <c r="J16" s="32"/>
      <c r="K16" s="11"/>
      <c r="L16" s="33"/>
    </row>
    <row r="17" spans="4:12" x14ac:dyDescent="0.15">
      <c r="D17" s="4"/>
      <c r="E17" s="11"/>
      <c r="F17" s="39"/>
      <c r="G17" s="31"/>
      <c r="H17" s="24"/>
      <c r="I17" s="32"/>
      <c r="J17" s="32"/>
      <c r="K17" s="11"/>
      <c r="L17" s="33"/>
    </row>
    <row r="18" spans="4:12" x14ac:dyDescent="0.15">
      <c r="D18" s="4"/>
      <c r="E18" s="11"/>
      <c r="F18" s="39"/>
      <c r="G18" s="31"/>
      <c r="H18" s="24"/>
      <c r="I18" s="32"/>
      <c r="J18" s="32"/>
      <c r="K18" s="11"/>
      <c r="L18" s="33"/>
    </row>
    <row r="19" spans="4:12" x14ac:dyDescent="0.15">
      <c r="D19" s="4"/>
      <c r="E19" s="11"/>
      <c r="F19" s="39"/>
      <c r="G19" s="31"/>
      <c r="H19" s="24"/>
      <c r="I19" s="32"/>
      <c r="J19" s="32"/>
      <c r="K19" s="11"/>
      <c r="L19" s="33"/>
    </row>
    <row r="20" spans="4:12" x14ac:dyDescent="0.15">
      <c r="D20" s="4"/>
      <c r="E20" s="11"/>
      <c r="F20" s="39"/>
      <c r="G20" s="31"/>
      <c r="H20" s="24"/>
      <c r="I20" s="32"/>
      <c r="J20" s="32"/>
      <c r="K20" s="11"/>
      <c r="L20" s="33"/>
    </row>
    <row r="21" spans="4:12" x14ac:dyDescent="0.15">
      <c r="D21" s="4"/>
      <c r="E21" s="11"/>
      <c r="F21" s="39"/>
      <c r="G21" s="31"/>
      <c r="H21" s="24"/>
      <c r="I21" s="32"/>
      <c r="J21" s="32"/>
      <c r="K21" s="11"/>
      <c r="L21" s="33"/>
    </row>
    <row r="22" spans="4:12" x14ac:dyDescent="0.15">
      <c r="D22" s="4"/>
      <c r="E22" s="11"/>
      <c r="F22" s="39"/>
      <c r="G22" s="31"/>
      <c r="H22" s="24"/>
      <c r="I22" s="32"/>
      <c r="J22" s="32"/>
      <c r="K22" s="11"/>
      <c r="L22" s="33"/>
    </row>
    <row r="23" spans="4:12" x14ac:dyDescent="0.15">
      <c r="D23" s="4"/>
      <c r="E23" s="11"/>
      <c r="F23" s="39"/>
      <c r="G23" s="31"/>
      <c r="H23" s="24"/>
      <c r="I23" s="32"/>
      <c r="J23" s="32"/>
      <c r="K23" s="11"/>
      <c r="L23" s="33"/>
    </row>
    <row r="24" spans="4:12" x14ac:dyDescent="0.15">
      <c r="D24" s="4"/>
      <c r="E24" s="11"/>
      <c r="F24" s="39"/>
      <c r="G24" s="31"/>
      <c r="H24" s="24"/>
      <c r="I24" s="32"/>
      <c r="J24" s="32"/>
      <c r="K24" s="11"/>
      <c r="L24" s="33"/>
    </row>
    <row r="25" spans="4:12" x14ac:dyDescent="0.15">
      <c r="D25" s="4"/>
      <c r="E25" s="11"/>
      <c r="F25" s="39"/>
      <c r="G25" s="31"/>
      <c r="H25" s="24"/>
      <c r="I25" s="32"/>
      <c r="J25" s="32"/>
      <c r="K25" s="11"/>
      <c r="L25" s="33"/>
    </row>
    <row r="26" spans="4:12" x14ac:dyDescent="0.15">
      <c r="D26" s="4"/>
    </row>
    <row r="27" spans="4:12" x14ac:dyDescent="0.15">
      <c r="D27" s="4"/>
    </row>
    <row r="28" spans="4:12" x14ac:dyDescent="0.15">
      <c r="D28" s="4"/>
    </row>
    <row r="29" spans="4:12" x14ac:dyDescent="0.15">
      <c r="D29" s="4"/>
    </row>
    <row r="30" spans="4:12" x14ac:dyDescent="0.15">
      <c r="D30" s="4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topLeftCell="E1" workbookViewId="0">
      <selection activeCell="I1" sqref="I1:J13"/>
    </sheetView>
  </sheetViews>
  <sheetFormatPr baseColWidth="10" defaultColWidth="11.5" defaultRowHeight="11" x14ac:dyDescent="0.15"/>
  <cols>
    <col min="1" max="1" width="2.6640625" style="9" customWidth="1"/>
    <col min="2" max="2" width="17.5" style="9" bestFit="1" customWidth="1"/>
    <col min="3" max="3" width="6.6640625" style="11" bestFit="1" customWidth="1"/>
    <col min="4" max="4" width="11.1640625" style="9" bestFit="1" customWidth="1"/>
    <col min="5" max="5" width="7.83203125" style="6" bestFit="1" customWidth="1"/>
    <col min="6" max="6" width="9.6640625" style="9" bestFit="1" customWidth="1"/>
    <col min="7" max="7" width="6.1640625" style="9" bestFit="1" customWidth="1"/>
    <col min="8" max="8" width="7" style="10" bestFit="1" customWidth="1"/>
    <col min="9" max="9" width="8.33203125" style="9" bestFit="1" customWidth="1"/>
    <col min="10" max="10" width="12.33203125" style="9" bestFit="1" customWidth="1"/>
    <col min="11" max="11" width="7.1640625" style="9" bestFit="1" customWidth="1"/>
    <col min="12" max="12" width="12.6640625" style="9" bestFit="1" customWidth="1"/>
    <col min="13" max="16384" width="11.5" style="9"/>
  </cols>
  <sheetData>
    <row r="1" spans="1:15" x14ac:dyDescent="0.15">
      <c r="A1" s="38"/>
      <c r="B1" s="38" t="s">
        <v>73</v>
      </c>
    </row>
    <row r="2" spans="1:15" x14ac:dyDescent="0.15">
      <c r="B2" s="9" t="s">
        <v>10</v>
      </c>
      <c r="C2" s="11" t="s">
        <v>42</v>
      </c>
      <c r="D2" s="9" t="s">
        <v>85</v>
      </c>
      <c r="E2" s="11" t="s">
        <v>11</v>
      </c>
      <c r="F2" s="11" t="s">
        <v>86</v>
      </c>
      <c r="G2" s="20" t="s">
        <v>74</v>
      </c>
      <c r="H2" s="11" t="s">
        <v>75</v>
      </c>
      <c r="I2" s="11" t="s">
        <v>77</v>
      </c>
      <c r="J2" s="29" t="s">
        <v>76</v>
      </c>
      <c r="K2" s="11" t="s">
        <v>79</v>
      </c>
      <c r="L2" s="11" t="s">
        <v>78</v>
      </c>
      <c r="N2" s="4" t="s">
        <v>94</v>
      </c>
      <c r="O2" s="46" t="s">
        <v>95</v>
      </c>
    </row>
    <row r="3" spans="1:15" x14ac:dyDescent="0.15">
      <c r="B3" s="9" t="s">
        <v>45</v>
      </c>
      <c r="C3" s="11">
        <f>Hauptstelle!$C$27</f>
        <v>0</v>
      </c>
      <c r="D3" s="4" t="e">
        <f t="shared" ref="D3:D12" si="0">C3/$C$13*100</f>
        <v>#DIV/0!</v>
      </c>
      <c r="E3" s="11">
        <f>Hauptstelle!$E$27</f>
        <v>0</v>
      </c>
      <c r="F3" s="39" t="e">
        <f t="shared" ref="F3:F12" si="1">E3/$E$13*100</f>
        <v>#DIV/0!</v>
      </c>
      <c r="G3" s="31" t="e">
        <f t="shared" ref="G3:G12" si="2">E3/C3</f>
        <v>#DIV/0!</v>
      </c>
      <c r="H3" s="24" t="e">
        <f t="shared" ref="H3:H12" si="3">F3/D3</f>
        <v>#DIV/0!</v>
      </c>
      <c r="I3" s="32" t="e">
        <f t="shared" ref="I3:I12" si="4">100-(((365-(G3*O3))*100)/365)</f>
        <v>#DIV/0!</v>
      </c>
      <c r="J3" s="32" t="e">
        <f t="shared" ref="J3:J13" si="5">((365-(G3*O3))*100)/365</f>
        <v>#DIV/0!</v>
      </c>
      <c r="K3" s="11">
        <f>Hauptstelle!$K$27</f>
        <v>0</v>
      </c>
      <c r="L3" s="33" t="e">
        <f t="shared" ref="L3:L13" si="6">100-(K3/C3*100)</f>
        <v>#DIV/0!</v>
      </c>
      <c r="N3" s="4">
        <f>Hauptstelle!$B$27*E3</f>
        <v>0</v>
      </c>
      <c r="O3" s="4">
        <f>Hauptstelle!$B$27</f>
        <v>28</v>
      </c>
    </row>
    <row r="4" spans="1:15" x14ac:dyDescent="0.15">
      <c r="B4" s="9" t="s">
        <v>12</v>
      </c>
      <c r="C4" s="11">
        <f>Zweigstelle_1!$C$26</f>
        <v>0</v>
      </c>
      <c r="D4" s="4" t="e">
        <f t="shared" si="0"/>
        <v>#DIV/0!</v>
      </c>
      <c r="E4" s="11">
        <f>Zweigstelle_1!$E$26</f>
        <v>0</v>
      </c>
      <c r="F4" s="39" t="e">
        <f t="shared" si="1"/>
        <v>#DIV/0!</v>
      </c>
      <c r="G4" s="31" t="e">
        <f t="shared" si="2"/>
        <v>#DIV/0!</v>
      </c>
      <c r="H4" s="24" t="e">
        <f t="shared" si="3"/>
        <v>#DIV/0!</v>
      </c>
      <c r="I4" s="32" t="e">
        <f t="shared" si="4"/>
        <v>#DIV/0!</v>
      </c>
      <c r="J4" s="32" t="e">
        <f t="shared" si="5"/>
        <v>#DIV/0!</v>
      </c>
      <c r="K4" s="11">
        <f>Zweigstelle_1!$K$26</f>
        <v>0</v>
      </c>
      <c r="L4" s="33" t="e">
        <f t="shared" si="6"/>
        <v>#DIV/0!</v>
      </c>
      <c r="N4" s="4">
        <f>Zweigstelle_1!$B$26*E4</f>
        <v>0</v>
      </c>
      <c r="O4" s="4">
        <f>Zweigstelle_1!$B$26</f>
        <v>28</v>
      </c>
    </row>
    <row r="5" spans="1:15" x14ac:dyDescent="0.15">
      <c r="B5" s="9" t="s">
        <v>13</v>
      </c>
      <c r="C5" s="11">
        <f>Zweigstelle_2!$C$26</f>
        <v>0</v>
      </c>
      <c r="D5" s="4" t="e">
        <f t="shared" si="0"/>
        <v>#DIV/0!</v>
      </c>
      <c r="E5" s="11">
        <f>Zweigstelle_2!$E$26</f>
        <v>0</v>
      </c>
      <c r="F5" s="39" t="e">
        <f t="shared" si="1"/>
        <v>#DIV/0!</v>
      </c>
      <c r="G5" s="31" t="e">
        <f t="shared" si="2"/>
        <v>#DIV/0!</v>
      </c>
      <c r="H5" s="24" t="e">
        <f t="shared" si="3"/>
        <v>#DIV/0!</v>
      </c>
      <c r="I5" s="32" t="e">
        <f t="shared" si="4"/>
        <v>#DIV/0!</v>
      </c>
      <c r="J5" s="32" t="e">
        <f t="shared" si="5"/>
        <v>#DIV/0!</v>
      </c>
      <c r="K5" s="11">
        <f>Zweigstelle_2!$K$26</f>
        <v>0</v>
      </c>
      <c r="L5" s="33" t="e">
        <f t="shared" si="6"/>
        <v>#DIV/0!</v>
      </c>
      <c r="N5" s="4">
        <f>Zweigstelle_2!$B$26*E5</f>
        <v>0</v>
      </c>
      <c r="O5" s="4">
        <f>Zweigstelle_2!$B$26</f>
        <v>28</v>
      </c>
    </row>
    <row r="6" spans="1:15" x14ac:dyDescent="0.15">
      <c r="B6" s="9" t="s">
        <v>14</v>
      </c>
      <c r="C6" s="11">
        <f>Zweigstelle_3!$C$26</f>
        <v>0</v>
      </c>
      <c r="D6" s="4" t="e">
        <f t="shared" si="0"/>
        <v>#DIV/0!</v>
      </c>
      <c r="E6" s="11">
        <f>Zweigstelle_3!$E$26</f>
        <v>0</v>
      </c>
      <c r="F6" s="39" t="e">
        <f t="shared" si="1"/>
        <v>#DIV/0!</v>
      </c>
      <c r="G6" s="31" t="e">
        <f t="shared" si="2"/>
        <v>#DIV/0!</v>
      </c>
      <c r="H6" s="24" t="e">
        <f t="shared" si="3"/>
        <v>#DIV/0!</v>
      </c>
      <c r="I6" s="32" t="e">
        <f t="shared" si="4"/>
        <v>#DIV/0!</v>
      </c>
      <c r="J6" s="32" t="e">
        <f t="shared" si="5"/>
        <v>#DIV/0!</v>
      </c>
      <c r="K6" s="11">
        <f>Zweigstelle_3!$K$26</f>
        <v>0</v>
      </c>
      <c r="L6" s="33" t="e">
        <f t="shared" si="6"/>
        <v>#DIV/0!</v>
      </c>
      <c r="N6" s="4">
        <f>Zweigstelle_3!$B$26*E6</f>
        <v>0</v>
      </c>
      <c r="O6" s="4">
        <f>Zweigstelle_3!$B$26</f>
        <v>28</v>
      </c>
    </row>
    <row r="7" spans="1:15" x14ac:dyDescent="0.15">
      <c r="B7" s="9" t="s">
        <v>15</v>
      </c>
      <c r="C7" s="11">
        <f>Zweigstelle_4!$C$26</f>
        <v>0</v>
      </c>
      <c r="D7" s="4" t="e">
        <f t="shared" si="0"/>
        <v>#DIV/0!</v>
      </c>
      <c r="E7" s="11">
        <f>Zweigstelle_4!$E$26</f>
        <v>0</v>
      </c>
      <c r="F7" s="39" t="e">
        <f t="shared" si="1"/>
        <v>#DIV/0!</v>
      </c>
      <c r="G7" s="31" t="e">
        <f t="shared" si="2"/>
        <v>#DIV/0!</v>
      </c>
      <c r="H7" s="24" t="e">
        <f t="shared" si="3"/>
        <v>#DIV/0!</v>
      </c>
      <c r="I7" s="32" t="e">
        <f t="shared" si="4"/>
        <v>#DIV/0!</v>
      </c>
      <c r="J7" s="32" t="e">
        <f t="shared" si="5"/>
        <v>#DIV/0!</v>
      </c>
      <c r="K7" s="11">
        <f>Zweigstelle_4!$K$26</f>
        <v>0</v>
      </c>
      <c r="L7" s="33" t="e">
        <f t="shared" si="6"/>
        <v>#DIV/0!</v>
      </c>
      <c r="N7" s="4">
        <f>Zweigstelle_4!$B$26*E7</f>
        <v>0</v>
      </c>
      <c r="O7" s="4">
        <f>Zweigstelle_4!$B$26</f>
        <v>28</v>
      </c>
    </row>
    <row r="8" spans="1:15" x14ac:dyDescent="0.15">
      <c r="B8" s="9" t="s">
        <v>16</v>
      </c>
      <c r="C8" s="11">
        <f>Zweigstelle_5!$C$26</f>
        <v>0</v>
      </c>
      <c r="D8" s="4" t="e">
        <f t="shared" si="0"/>
        <v>#DIV/0!</v>
      </c>
      <c r="E8" s="11">
        <f>Zweigstelle_5!$E$26</f>
        <v>0</v>
      </c>
      <c r="F8" s="39" t="e">
        <f t="shared" si="1"/>
        <v>#DIV/0!</v>
      </c>
      <c r="G8" s="31" t="e">
        <f t="shared" si="2"/>
        <v>#DIV/0!</v>
      </c>
      <c r="H8" s="24" t="e">
        <f t="shared" si="3"/>
        <v>#DIV/0!</v>
      </c>
      <c r="I8" s="32" t="e">
        <f t="shared" si="4"/>
        <v>#DIV/0!</v>
      </c>
      <c r="J8" s="32" t="e">
        <f t="shared" si="5"/>
        <v>#DIV/0!</v>
      </c>
      <c r="K8" s="11">
        <f>Zweigstelle_5!$K$26</f>
        <v>0</v>
      </c>
      <c r="L8" s="33" t="e">
        <f t="shared" si="6"/>
        <v>#DIV/0!</v>
      </c>
      <c r="N8" s="4">
        <f>Zweigstelle_5!$B$26*E8</f>
        <v>0</v>
      </c>
      <c r="O8" s="4">
        <f>Zweigstelle_5!$B$26</f>
        <v>28</v>
      </c>
    </row>
    <row r="9" spans="1:15" x14ac:dyDescent="0.15">
      <c r="B9" s="9" t="s">
        <v>17</v>
      </c>
      <c r="C9" s="11">
        <f>Zweigstelle_6!$C$26</f>
        <v>0</v>
      </c>
      <c r="D9" s="4" t="e">
        <f t="shared" si="0"/>
        <v>#DIV/0!</v>
      </c>
      <c r="E9" s="11">
        <f>Zweigstelle_6!$E$26</f>
        <v>0</v>
      </c>
      <c r="F9" s="39" t="e">
        <f t="shared" si="1"/>
        <v>#DIV/0!</v>
      </c>
      <c r="G9" s="31" t="e">
        <f t="shared" si="2"/>
        <v>#DIV/0!</v>
      </c>
      <c r="H9" s="24" t="e">
        <f t="shared" si="3"/>
        <v>#DIV/0!</v>
      </c>
      <c r="I9" s="32" t="e">
        <f t="shared" si="4"/>
        <v>#DIV/0!</v>
      </c>
      <c r="J9" s="32" t="e">
        <f t="shared" si="5"/>
        <v>#DIV/0!</v>
      </c>
      <c r="K9" s="11">
        <f>Zweigstelle_6!$K$26</f>
        <v>0</v>
      </c>
      <c r="L9" s="33" t="e">
        <f t="shared" si="6"/>
        <v>#DIV/0!</v>
      </c>
      <c r="N9" s="4">
        <f>Zweigstelle_6!$B$26*E9</f>
        <v>0</v>
      </c>
      <c r="O9" s="4">
        <f>Zweigstelle_6!$B$26</f>
        <v>28</v>
      </c>
    </row>
    <row r="10" spans="1:15" x14ac:dyDescent="0.15">
      <c r="B10" s="9" t="s">
        <v>18</v>
      </c>
      <c r="C10" s="11">
        <f>Zweigstelle_7!$C$26</f>
        <v>0</v>
      </c>
      <c r="D10" s="4" t="e">
        <f t="shared" si="0"/>
        <v>#DIV/0!</v>
      </c>
      <c r="E10" s="11">
        <f>Zweigstelle_7!$E$26</f>
        <v>0</v>
      </c>
      <c r="F10" s="39" t="e">
        <f t="shared" si="1"/>
        <v>#DIV/0!</v>
      </c>
      <c r="G10" s="31" t="e">
        <f t="shared" si="2"/>
        <v>#DIV/0!</v>
      </c>
      <c r="H10" s="24" t="e">
        <f t="shared" si="3"/>
        <v>#DIV/0!</v>
      </c>
      <c r="I10" s="32" t="e">
        <f t="shared" si="4"/>
        <v>#DIV/0!</v>
      </c>
      <c r="J10" s="32" t="e">
        <f t="shared" si="5"/>
        <v>#DIV/0!</v>
      </c>
      <c r="K10" s="11">
        <f>Zweigstelle_7!$K$26</f>
        <v>0</v>
      </c>
      <c r="L10" s="33" t="e">
        <f t="shared" si="6"/>
        <v>#DIV/0!</v>
      </c>
      <c r="N10" s="4">
        <f>Zweigstelle_7!$B$26*E10</f>
        <v>0</v>
      </c>
      <c r="O10" s="4">
        <f>Zweigstelle_7!$B$26</f>
        <v>28</v>
      </c>
    </row>
    <row r="11" spans="1:15" x14ac:dyDescent="0.15">
      <c r="B11" s="9" t="s">
        <v>19</v>
      </c>
      <c r="C11" s="11">
        <f>Zweigstelle_8!$C$26</f>
        <v>0</v>
      </c>
      <c r="D11" s="4" t="e">
        <f t="shared" si="0"/>
        <v>#DIV/0!</v>
      </c>
      <c r="E11" s="11">
        <f>Zweigstelle_8!$E$26</f>
        <v>0</v>
      </c>
      <c r="F11" s="39" t="e">
        <f t="shared" si="1"/>
        <v>#DIV/0!</v>
      </c>
      <c r="G11" s="31" t="e">
        <f t="shared" si="2"/>
        <v>#DIV/0!</v>
      </c>
      <c r="H11" s="24" t="e">
        <f t="shared" si="3"/>
        <v>#DIV/0!</v>
      </c>
      <c r="I11" s="32" t="e">
        <f t="shared" si="4"/>
        <v>#DIV/0!</v>
      </c>
      <c r="J11" s="32" t="e">
        <f t="shared" si="5"/>
        <v>#DIV/0!</v>
      </c>
      <c r="K11" s="11">
        <f>Zweigstelle_8!$K$26</f>
        <v>0</v>
      </c>
      <c r="L11" s="33" t="e">
        <f t="shared" si="6"/>
        <v>#DIV/0!</v>
      </c>
      <c r="N11" s="4">
        <f>Zweigstelle_8!$B$26*E11</f>
        <v>0</v>
      </c>
      <c r="O11" s="4">
        <f>Zweigstelle_8!$B$26</f>
        <v>28</v>
      </c>
    </row>
    <row r="12" spans="1:15" x14ac:dyDescent="0.15">
      <c r="B12" s="9" t="s">
        <v>20</v>
      </c>
      <c r="C12" s="11">
        <f>Zweigstelle_9!$C$26</f>
        <v>0</v>
      </c>
      <c r="D12" s="4" t="e">
        <f t="shared" si="0"/>
        <v>#DIV/0!</v>
      </c>
      <c r="E12" s="11">
        <f>Zweigstelle_9!$E$26</f>
        <v>0</v>
      </c>
      <c r="F12" s="39" t="e">
        <f t="shared" si="1"/>
        <v>#DIV/0!</v>
      </c>
      <c r="G12" s="31" t="e">
        <f t="shared" si="2"/>
        <v>#DIV/0!</v>
      </c>
      <c r="H12" s="24" t="e">
        <f t="shared" si="3"/>
        <v>#DIV/0!</v>
      </c>
      <c r="I12" s="32" t="e">
        <f t="shared" si="4"/>
        <v>#DIV/0!</v>
      </c>
      <c r="J12" s="32" t="e">
        <f t="shared" si="5"/>
        <v>#DIV/0!</v>
      </c>
      <c r="K12" s="11">
        <f>Zweigstelle_9!$K$26</f>
        <v>0</v>
      </c>
      <c r="L12" s="33" t="e">
        <f t="shared" si="6"/>
        <v>#DIV/0!</v>
      </c>
      <c r="N12" s="4">
        <f>Zweigstelle_9!$B$26*E12</f>
        <v>0</v>
      </c>
      <c r="O12" s="4">
        <f>Zweigstelle_9!$B$26</f>
        <v>28</v>
      </c>
    </row>
    <row r="13" spans="1:15" x14ac:dyDescent="0.15">
      <c r="B13" s="9" t="s">
        <v>9</v>
      </c>
      <c r="C13" s="11">
        <f>SUM(C3:C12)</f>
        <v>0</v>
      </c>
      <c r="D13" s="4"/>
      <c r="E13" s="11">
        <f>SUM(E3:E12)</f>
        <v>0</v>
      </c>
      <c r="F13" s="39"/>
      <c r="G13" s="31" t="e">
        <f>E13/C13</f>
        <v>#DIV/0!</v>
      </c>
      <c r="H13" s="24"/>
      <c r="I13" s="32" t="e">
        <f>100-(((365-(G13*O3))*100)/365)</f>
        <v>#DIV/0!</v>
      </c>
      <c r="J13" s="32" t="e">
        <f t="shared" si="5"/>
        <v>#DIV/0!</v>
      </c>
      <c r="K13" s="11">
        <f>SUM(K3:K12)</f>
        <v>0</v>
      </c>
      <c r="L13" s="33" t="e">
        <f t="shared" si="6"/>
        <v>#DIV/0!</v>
      </c>
      <c r="N13" s="4">
        <f>SUM(N3:N12)</f>
        <v>0</v>
      </c>
      <c r="O13" s="9">
        <f>IF(E13=0,(SUM(O3:O12))/10,N13/E13)</f>
        <v>28</v>
      </c>
    </row>
    <row r="14" spans="1:15" x14ac:dyDescent="0.15">
      <c r="D14" s="4"/>
      <c r="E14" s="11"/>
      <c r="F14" s="39"/>
      <c r="G14" s="31"/>
      <c r="H14" s="24"/>
      <c r="I14" s="32"/>
      <c r="J14" s="32"/>
      <c r="K14" s="11"/>
      <c r="L14" s="33"/>
    </row>
    <row r="15" spans="1:15" x14ac:dyDescent="0.15">
      <c r="D15" s="4"/>
      <c r="E15" s="11"/>
      <c r="F15" s="39"/>
      <c r="G15" s="31"/>
      <c r="H15" s="24"/>
      <c r="I15" s="32"/>
      <c r="J15" s="32"/>
      <c r="K15" s="11"/>
      <c r="L15" s="33"/>
    </row>
    <row r="16" spans="1:15" x14ac:dyDescent="0.15">
      <c r="D16" s="4"/>
      <c r="E16" s="11"/>
      <c r="F16" s="39"/>
      <c r="G16" s="31"/>
      <c r="H16" s="24"/>
      <c r="I16" s="32"/>
      <c r="J16" s="32"/>
      <c r="K16" s="11"/>
      <c r="L16" s="33"/>
    </row>
    <row r="17" spans="4:12" x14ac:dyDescent="0.15">
      <c r="D17" s="4"/>
      <c r="E17" s="11"/>
      <c r="F17" s="39"/>
      <c r="G17" s="31"/>
      <c r="H17" s="24"/>
      <c r="I17" s="32"/>
      <c r="J17" s="32"/>
      <c r="K17" s="11"/>
      <c r="L17" s="33"/>
    </row>
    <row r="18" spans="4:12" x14ac:dyDescent="0.15">
      <c r="D18" s="4"/>
      <c r="E18" s="11"/>
      <c r="F18" s="39"/>
      <c r="G18" s="31"/>
      <c r="H18" s="24"/>
      <c r="I18" s="32"/>
      <c r="J18" s="32"/>
      <c r="K18" s="11"/>
      <c r="L18" s="33"/>
    </row>
    <row r="19" spans="4:12" x14ac:dyDescent="0.15">
      <c r="D19" s="4"/>
      <c r="E19" s="11"/>
      <c r="F19" s="39"/>
      <c r="G19" s="31"/>
      <c r="H19" s="24"/>
      <c r="I19" s="32"/>
      <c r="J19" s="32"/>
      <c r="K19" s="11"/>
      <c r="L19" s="33"/>
    </row>
    <row r="20" spans="4:12" x14ac:dyDescent="0.15">
      <c r="D20" s="4"/>
      <c r="E20" s="11"/>
      <c r="F20" s="39"/>
      <c r="G20" s="31"/>
      <c r="H20" s="24"/>
      <c r="I20" s="32"/>
      <c r="J20" s="32"/>
      <c r="K20" s="11"/>
      <c r="L20" s="33"/>
    </row>
    <row r="21" spans="4:12" x14ac:dyDescent="0.15">
      <c r="D21" s="4"/>
      <c r="E21" s="11"/>
      <c r="F21" s="39"/>
      <c r="G21" s="31"/>
      <c r="H21" s="24"/>
      <c r="I21" s="32"/>
      <c r="J21" s="32"/>
      <c r="K21" s="11"/>
      <c r="L21" s="33"/>
    </row>
    <row r="22" spans="4:12" x14ac:dyDescent="0.15">
      <c r="D22" s="4"/>
      <c r="E22" s="11"/>
      <c r="F22" s="39"/>
      <c r="G22" s="31"/>
      <c r="H22" s="24"/>
      <c r="I22" s="32"/>
      <c r="J22" s="32"/>
      <c r="K22" s="11"/>
      <c r="L22" s="33"/>
    </row>
    <row r="23" spans="4:12" x14ac:dyDescent="0.15">
      <c r="D23" s="4"/>
      <c r="E23" s="11"/>
      <c r="F23" s="39"/>
      <c r="G23" s="31"/>
      <c r="H23" s="24"/>
      <c r="I23" s="32"/>
      <c r="J23" s="32"/>
      <c r="K23" s="11"/>
      <c r="L23" s="33"/>
    </row>
    <row r="24" spans="4:12" x14ac:dyDescent="0.15">
      <c r="D24" s="4"/>
      <c r="E24" s="11"/>
      <c r="F24" s="39"/>
      <c r="G24" s="31"/>
      <c r="H24" s="24"/>
      <c r="I24" s="32"/>
      <c r="J24" s="32"/>
      <c r="K24" s="11"/>
      <c r="L24" s="33"/>
    </row>
    <row r="25" spans="4:12" x14ac:dyDescent="0.15">
      <c r="D25" s="4"/>
      <c r="E25" s="11"/>
      <c r="F25" s="39"/>
      <c r="G25" s="31"/>
      <c r="H25" s="24"/>
      <c r="I25" s="32"/>
      <c r="J25" s="32"/>
      <c r="K25" s="11"/>
      <c r="L25" s="33"/>
    </row>
    <row r="26" spans="4:12" x14ac:dyDescent="0.15">
      <c r="D26" s="4"/>
    </row>
    <row r="27" spans="4:12" x14ac:dyDescent="0.15">
      <c r="D27" s="4"/>
    </row>
    <row r="28" spans="4:12" x14ac:dyDescent="0.15">
      <c r="D28" s="4"/>
    </row>
    <row r="29" spans="4:12" x14ac:dyDescent="0.15">
      <c r="D29" s="4"/>
    </row>
    <row r="30" spans="4:12" x14ac:dyDescent="0.15">
      <c r="D30" s="4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topLeftCell="H1" workbookViewId="0">
      <selection activeCell="I1" sqref="I1:J13"/>
    </sheetView>
  </sheetViews>
  <sheetFormatPr baseColWidth="10" defaultColWidth="11.5" defaultRowHeight="11" x14ac:dyDescent="0.15"/>
  <cols>
    <col min="1" max="1" width="2.6640625" style="9" customWidth="1"/>
    <col min="2" max="2" width="17.5" style="9" bestFit="1" customWidth="1"/>
    <col min="3" max="3" width="6.6640625" style="11" bestFit="1" customWidth="1"/>
    <col min="4" max="4" width="11.1640625" style="9" bestFit="1" customWidth="1"/>
    <col min="5" max="5" width="7.83203125" style="6" bestFit="1" customWidth="1"/>
    <col min="6" max="6" width="9.6640625" style="9" bestFit="1" customWidth="1"/>
    <col min="7" max="7" width="6.1640625" style="9" bestFit="1" customWidth="1"/>
    <col min="8" max="8" width="7" style="10" bestFit="1" customWidth="1"/>
    <col min="9" max="9" width="8.33203125" style="9" bestFit="1" customWidth="1"/>
    <col min="10" max="10" width="12.33203125" style="9" bestFit="1" customWidth="1"/>
    <col min="11" max="11" width="7.1640625" style="9" bestFit="1" customWidth="1"/>
    <col min="12" max="12" width="12.6640625" style="9" bestFit="1" customWidth="1"/>
    <col min="13" max="16384" width="11.5" style="9"/>
  </cols>
  <sheetData>
    <row r="1" spans="1:15" x14ac:dyDescent="0.15">
      <c r="A1" s="38"/>
      <c r="B1" s="38" t="s">
        <v>62</v>
      </c>
    </row>
    <row r="2" spans="1:15" x14ac:dyDescent="0.15">
      <c r="B2" s="9" t="s">
        <v>10</v>
      </c>
      <c r="C2" s="11" t="s">
        <v>42</v>
      </c>
      <c r="D2" s="9" t="s">
        <v>85</v>
      </c>
      <c r="E2" s="11" t="s">
        <v>11</v>
      </c>
      <c r="F2" s="11" t="s">
        <v>86</v>
      </c>
      <c r="G2" s="20" t="s">
        <v>74</v>
      </c>
      <c r="H2" s="11" t="s">
        <v>75</v>
      </c>
      <c r="I2" s="11" t="s">
        <v>77</v>
      </c>
      <c r="J2" s="29" t="s">
        <v>76</v>
      </c>
      <c r="K2" s="11" t="s">
        <v>79</v>
      </c>
      <c r="L2" s="11" t="s">
        <v>78</v>
      </c>
      <c r="N2" s="4" t="s">
        <v>94</v>
      </c>
      <c r="O2" s="46" t="s">
        <v>95</v>
      </c>
    </row>
    <row r="3" spans="1:15" x14ac:dyDescent="0.15">
      <c r="B3" s="9" t="s">
        <v>45</v>
      </c>
      <c r="C3" s="11">
        <f>Hauptstelle!$C$28</f>
        <v>14567</v>
      </c>
      <c r="D3" s="4">
        <f t="shared" ref="D3:D12" si="0">C3/$C$13*100</f>
        <v>94.554069842918338</v>
      </c>
      <c r="E3" s="11">
        <f>Hauptstelle!$E$28</f>
        <v>76547</v>
      </c>
      <c r="F3" s="39">
        <f t="shared" ref="F3:F12" si="1">E3/$E$13*100</f>
        <v>92.371091723081008</v>
      </c>
      <c r="G3" s="31">
        <f t="shared" ref="G3:G12" si="2">E3/C3</f>
        <v>5.2548225441065419</v>
      </c>
      <c r="H3" s="24">
        <f t="shared" ref="H3:H12" si="3">F3/D3</f>
        <v>0.97691291212039955</v>
      </c>
      <c r="I3" s="32">
        <f t="shared" ref="I3:I12" si="4">100-(((365-(G3*O3))*100)/365)</f>
        <v>40.310967461639216</v>
      </c>
      <c r="J3" s="32">
        <f t="shared" ref="J3:J13" si="5">((365-(G3*O3))*100)/365</f>
        <v>59.689032538360784</v>
      </c>
      <c r="K3" s="11">
        <f>Hauptstelle!$K$28</f>
        <v>1543</v>
      </c>
      <c r="L3" s="33">
        <f t="shared" ref="L3:L13" si="6">100-(K3/C3*100)</f>
        <v>89.407565044278158</v>
      </c>
      <c r="N3" s="4">
        <f>Hauptstelle!$B$28*E3</f>
        <v>2143316</v>
      </c>
      <c r="O3" s="4">
        <f>Hauptstelle!$B$28</f>
        <v>28</v>
      </c>
    </row>
    <row r="4" spans="1:15" x14ac:dyDescent="0.15">
      <c r="B4" s="9" t="s">
        <v>12</v>
      </c>
      <c r="C4" s="11">
        <f>Zweigstelle_1!$C$27</f>
        <v>0</v>
      </c>
      <c r="D4" s="4">
        <f t="shared" si="0"/>
        <v>0</v>
      </c>
      <c r="E4" s="11">
        <f>Zweigstelle_1!$E$27</f>
        <v>0</v>
      </c>
      <c r="F4" s="39">
        <f t="shared" si="1"/>
        <v>0</v>
      </c>
      <c r="G4" s="31" t="e">
        <f t="shared" si="2"/>
        <v>#DIV/0!</v>
      </c>
      <c r="H4" s="24" t="e">
        <f t="shared" si="3"/>
        <v>#DIV/0!</v>
      </c>
      <c r="I4" s="32" t="e">
        <f t="shared" si="4"/>
        <v>#DIV/0!</v>
      </c>
      <c r="J4" s="32" t="e">
        <f t="shared" si="5"/>
        <v>#DIV/0!</v>
      </c>
      <c r="K4" s="11">
        <f>Zweigstelle_1!$K$27</f>
        <v>0</v>
      </c>
      <c r="L4" s="33" t="e">
        <f t="shared" si="6"/>
        <v>#DIV/0!</v>
      </c>
      <c r="N4" s="4">
        <f>Zweigstelle_1!$B$27*E4</f>
        <v>0</v>
      </c>
      <c r="O4" s="4">
        <f>Zweigstelle_1!$B$27</f>
        <v>28</v>
      </c>
    </row>
    <row r="5" spans="1:15" x14ac:dyDescent="0.15">
      <c r="B5" s="9" t="s">
        <v>13</v>
      </c>
      <c r="C5" s="11">
        <f>Zweigstelle_2!$C$27</f>
        <v>0</v>
      </c>
      <c r="D5" s="4">
        <f t="shared" si="0"/>
        <v>0</v>
      </c>
      <c r="E5" s="11">
        <f>Zweigstelle_2!$E$27</f>
        <v>0</v>
      </c>
      <c r="F5" s="39">
        <f t="shared" si="1"/>
        <v>0</v>
      </c>
      <c r="G5" s="31" t="e">
        <f t="shared" si="2"/>
        <v>#DIV/0!</v>
      </c>
      <c r="H5" s="24" t="e">
        <f t="shared" si="3"/>
        <v>#DIV/0!</v>
      </c>
      <c r="I5" s="32" t="e">
        <f t="shared" si="4"/>
        <v>#DIV/0!</v>
      </c>
      <c r="J5" s="32" t="e">
        <f t="shared" si="5"/>
        <v>#DIV/0!</v>
      </c>
      <c r="K5" s="11">
        <f>Zweigstelle_2!$K$27</f>
        <v>0</v>
      </c>
      <c r="L5" s="33" t="e">
        <f t="shared" si="6"/>
        <v>#DIV/0!</v>
      </c>
      <c r="N5" s="4">
        <f>Zweigstelle_2!$B$27*E5</f>
        <v>0</v>
      </c>
      <c r="O5" s="4">
        <f>Zweigstelle_2!$B$27</f>
        <v>28</v>
      </c>
    </row>
    <row r="6" spans="1:15" x14ac:dyDescent="0.15">
      <c r="B6" s="9" t="s">
        <v>14</v>
      </c>
      <c r="C6" s="11">
        <f>Zweigstelle_3!$C$27</f>
        <v>0</v>
      </c>
      <c r="D6" s="4">
        <f t="shared" si="0"/>
        <v>0</v>
      </c>
      <c r="E6" s="11">
        <f>Zweigstelle_3!$E$27</f>
        <v>0</v>
      </c>
      <c r="F6" s="39">
        <f t="shared" si="1"/>
        <v>0</v>
      </c>
      <c r="G6" s="31" t="e">
        <f t="shared" si="2"/>
        <v>#DIV/0!</v>
      </c>
      <c r="H6" s="24" t="e">
        <f t="shared" si="3"/>
        <v>#DIV/0!</v>
      </c>
      <c r="I6" s="32" t="e">
        <f t="shared" si="4"/>
        <v>#DIV/0!</v>
      </c>
      <c r="J6" s="32" t="e">
        <f t="shared" si="5"/>
        <v>#DIV/0!</v>
      </c>
      <c r="K6" s="11">
        <f>Zweigstelle_3!$K$27</f>
        <v>0</v>
      </c>
      <c r="L6" s="33" t="e">
        <f t="shared" si="6"/>
        <v>#DIV/0!</v>
      </c>
      <c r="N6" s="4">
        <f>Zweigstelle_3!$B$27*E6</f>
        <v>0</v>
      </c>
      <c r="O6" s="4">
        <f>Zweigstelle_3!$B$27</f>
        <v>28</v>
      </c>
    </row>
    <row r="7" spans="1:15" x14ac:dyDescent="0.15">
      <c r="B7" s="9" t="s">
        <v>15</v>
      </c>
      <c r="C7" s="11">
        <f>Zweigstelle_4!$C$27</f>
        <v>0</v>
      </c>
      <c r="D7" s="4">
        <f t="shared" si="0"/>
        <v>0</v>
      </c>
      <c r="E7" s="11">
        <f>Zweigstelle_4!$E$27</f>
        <v>0</v>
      </c>
      <c r="F7" s="39">
        <f t="shared" si="1"/>
        <v>0</v>
      </c>
      <c r="G7" s="31" t="e">
        <f t="shared" si="2"/>
        <v>#DIV/0!</v>
      </c>
      <c r="H7" s="24" t="e">
        <f t="shared" si="3"/>
        <v>#DIV/0!</v>
      </c>
      <c r="I7" s="32" t="e">
        <f t="shared" si="4"/>
        <v>#DIV/0!</v>
      </c>
      <c r="J7" s="32" t="e">
        <f t="shared" si="5"/>
        <v>#DIV/0!</v>
      </c>
      <c r="K7" s="11">
        <f>Zweigstelle_4!$K$27</f>
        <v>0</v>
      </c>
      <c r="L7" s="33" t="e">
        <f t="shared" si="6"/>
        <v>#DIV/0!</v>
      </c>
      <c r="N7" s="4">
        <f>Zweigstelle_4!$B$27*E7</f>
        <v>0</v>
      </c>
      <c r="O7" s="4">
        <f>Zweigstelle_4!$B$27</f>
        <v>28</v>
      </c>
    </row>
    <row r="8" spans="1:15" x14ac:dyDescent="0.15">
      <c r="B8" s="9" t="s">
        <v>16</v>
      </c>
      <c r="C8" s="11">
        <f>Zweigstelle_5!$C$27</f>
        <v>839</v>
      </c>
      <c r="D8" s="4">
        <f t="shared" si="0"/>
        <v>5.4459301570816558</v>
      </c>
      <c r="E8" s="11">
        <f>Zweigstelle_5!$E$27</f>
        <v>6322</v>
      </c>
      <c r="F8" s="39">
        <f t="shared" si="1"/>
        <v>7.6289082769189926</v>
      </c>
      <c r="G8" s="31">
        <f t="shared" si="2"/>
        <v>7.5351609058402857</v>
      </c>
      <c r="H8" s="24">
        <f t="shared" si="3"/>
        <v>1.4008457796688203</v>
      </c>
      <c r="I8" s="32">
        <f t="shared" si="4"/>
        <v>57.803974072199452</v>
      </c>
      <c r="J8" s="32">
        <f t="shared" si="5"/>
        <v>42.196025927800548</v>
      </c>
      <c r="K8" s="11">
        <f>Zweigstelle_5!$K$27</f>
        <v>21</v>
      </c>
      <c r="L8" s="33">
        <f t="shared" si="6"/>
        <v>97.497020262216921</v>
      </c>
      <c r="N8" s="4">
        <f>Zweigstelle_5!$B$27*E8</f>
        <v>177016</v>
      </c>
      <c r="O8" s="4">
        <f>Zweigstelle_5!$B$27</f>
        <v>28</v>
      </c>
    </row>
    <row r="9" spans="1:15" x14ac:dyDescent="0.15">
      <c r="B9" s="9" t="s">
        <v>17</v>
      </c>
      <c r="C9" s="11">
        <f>Zweigstelle_6!$C$27</f>
        <v>0</v>
      </c>
      <c r="D9" s="4">
        <f t="shared" si="0"/>
        <v>0</v>
      </c>
      <c r="E9" s="11">
        <f>Zweigstelle_6!$E$27</f>
        <v>0</v>
      </c>
      <c r="F9" s="39">
        <f t="shared" si="1"/>
        <v>0</v>
      </c>
      <c r="G9" s="31" t="e">
        <f t="shared" si="2"/>
        <v>#DIV/0!</v>
      </c>
      <c r="H9" s="24" t="e">
        <f t="shared" si="3"/>
        <v>#DIV/0!</v>
      </c>
      <c r="I9" s="32" t="e">
        <f t="shared" si="4"/>
        <v>#DIV/0!</v>
      </c>
      <c r="J9" s="32" t="e">
        <f t="shared" si="5"/>
        <v>#DIV/0!</v>
      </c>
      <c r="K9" s="11">
        <f>Zweigstelle_6!$K$27</f>
        <v>0</v>
      </c>
      <c r="L9" s="33" t="e">
        <f t="shared" si="6"/>
        <v>#DIV/0!</v>
      </c>
      <c r="N9" s="4">
        <f>Zweigstelle_6!$B$27*E9</f>
        <v>0</v>
      </c>
      <c r="O9" s="4">
        <f>Zweigstelle_6!$B$27</f>
        <v>28</v>
      </c>
    </row>
    <row r="10" spans="1:15" x14ac:dyDescent="0.15">
      <c r="B10" s="9" t="s">
        <v>18</v>
      </c>
      <c r="C10" s="11">
        <f>Zweigstelle_7!$C$27</f>
        <v>0</v>
      </c>
      <c r="D10" s="4">
        <f t="shared" si="0"/>
        <v>0</v>
      </c>
      <c r="E10" s="11">
        <f>Zweigstelle_7!$E$27</f>
        <v>0</v>
      </c>
      <c r="F10" s="39">
        <f t="shared" si="1"/>
        <v>0</v>
      </c>
      <c r="G10" s="31" t="e">
        <f t="shared" si="2"/>
        <v>#DIV/0!</v>
      </c>
      <c r="H10" s="24" t="e">
        <f t="shared" si="3"/>
        <v>#DIV/0!</v>
      </c>
      <c r="I10" s="32" t="e">
        <f t="shared" si="4"/>
        <v>#DIV/0!</v>
      </c>
      <c r="J10" s="32" t="e">
        <f t="shared" si="5"/>
        <v>#DIV/0!</v>
      </c>
      <c r="K10" s="11">
        <f>Zweigstelle_7!$K$27</f>
        <v>0</v>
      </c>
      <c r="L10" s="33" t="e">
        <f t="shared" si="6"/>
        <v>#DIV/0!</v>
      </c>
      <c r="N10" s="4">
        <f>Zweigstelle_7!$B$27*E10</f>
        <v>0</v>
      </c>
      <c r="O10" s="4">
        <f>Zweigstelle_7!$B$27</f>
        <v>28</v>
      </c>
    </row>
    <row r="11" spans="1:15" x14ac:dyDescent="0.15">
      <c r="B11" s="9" t="s">
        <v>19</v>
      </c>
      <c r="C11" s="11">
        <f>Zweigstelle_8!$C$27</f>
        <v>0</v>
      </c>
      <c r="D11" s="4">
        <f t="shared" si="0"/>
        <v>0</v>
      </c>
      <c r="E11" s="11">
        <f>Zweigstelle_8!$E$27</f>
        <v>0</v>
      </c>
      <c r="F11" s="39">
        <f t="shared" si="1"/>
        <v>0</v>
      </c>
      <c r="G11" s="31" t="e">
        <f t="shared" si="2"/>
        <v>#DIV/0!</v>
      </c>
      <c r="H11" s="24" t="e">
        <f t="shared" si="3"/>
        <v>#DIV/0!</v>
      </c>
      <c r="I11" s="32" t="e">
        <f t="shared" si="4"/>
        <v>#DIV/0!</v>
      </c>
      <c r="J11" s="32" t="e">
        <f t="shared" si="5"/>
        <v>#DIV/0!</v>
      </c>
      <c r="K11" s="11">
        <f>Zweigstelle_8!$K$27</f>
        <v>0</v>
      </c>
      <c r="L11" s="33" t="e">
        <f t="shared" si="6"/>
        <v>#DIV/0!</v>
      </c>
      <c r="N11" s="4">
        <f>Zweigstelle_8!$B$27*E11</f>
        <v>0</v>
      </c>
      <c r="O11" s="4">
        <f>Zweigstelle_8!$B$27</f>
        <v>28</v>
      </c>
    </row>
    <row r="12" spans="1:15" x14ac:dyDescent="0.15">
      <c r="B12" s="9" t="s">
        <v>20</v>
      </c>
      <c r="C12" s="11">
        <f>Zweigstelle_9!$C$27</f>
        <v>0</v>
      </c>
      <c r="D12" s="4">
        <f t="shared" si="0"/>
        <v>0</v>
      </c>
      <c r="E12" s="11">
        <f>Zweigstelle_9!$E$27</f>
        <v>0</v>
      </c>
      <c r="F12" s="39">
        <f t="shared" si="1"/>
        <v>0</v>
      </c>
      <c r="G12" s="31" t="e">
        <f t="shared" si="2"/>
        <v>#DIV/0!</v>
      </c>
      <c r="H12" s="24" t="e">
        <f t="shared" si="3"/>
        <v>#DIV/0!</v>
      </c>
      <c r="I12" s="32" t="e">
        <f t="shared" si="4"/>
        <v>#DIV/0!</v>
      </c>
      <c r="J12" s="32" t="e">
        <f t="shared" si="5"/>
        <v>#DIV/0!</v>
      </c>
      <c r="K12" s="11">
        <f>Zweigstelle_9!$K$27</f>
        <v>0</v>
      </c>
      <c r="L12" s="33" t="e">
        <f t="shared" si="6"/>
        <v>#DIV/0!</v>
      </c>
      <c r="N12" s="4">
        <f>Zweigstelle_9!$B$27*E12</f>
        <v>0</v>
      </c>
      <c r="O12" s="4">
        <f>Zweigstelle_9!$B$27</f>
        <v>28</v>
      </c>
    </row>
    <row r="13" spans="1:15" x14ac:dyDescent="0.15">
      <c r="B13" s="9" t="s">
        <v>9</v>
      </c>
      <c r="C13" s="11">
        <f>SUM(C3:C12)</f>
        <v>15406</v>
      </c>
      <c r="D13" s="4"/>
      <c r="E13" s="11">
        <f>SUM(E3:E12)</f>
        <v>82869</v>
      </c>
      <c r="F13" s="39"/>
      <c r="G13" s="31">
        <f>E13/C13</f>
        <v>5.3790081786317021</v>
      </c>
      <c r="H13" s="24"/>
      <c r="I13" s="32">
        <f>100-(((365-(G13*O3))*100)/365)</f>
        <v>41.26362438402402</v>
      </c>
      <c r="J13" s="32">
        <f t="shared" si="5"/>
        <v>58.73637561597598</v>
      </c>
      <c r="K13" s="11">
        <f>SUM(K3:K12)</f>
        <v>1564</v>
      </c>
      <c r="L13" s="33">
        <f t="shared" si="6"/>
        <v>89.84811112553551</v>
      </c>
      <c r="N13" s="4">
        <f>SUM(N3:N12)</f>
        <v>2320332</v>
      </c>
      <c r="O13" s="9">
        <f>IF(E13=0,(SUM(O3:O12))/10,N13/E13)</f>
        <v>28</v>
      </c>
    </row>
    <row r="14" spans="1:15" x14ac:dyDescent="0.15">
      <c r="D14" s="4"/>
      <c r="E14" s="11"/>
      <c r="F14" s="39"/>
      <c r="G14" s="31"/>
      <c r="H14" s="24"/>
      <c r="I14" s="32"/>
      <c r="J14" s="32"/>
      <c r="K14" s="11"/>
      <c r="L14" s="33"/>
    </row>
    <row r="15" spans="1:15" x14ac:dyDescent="0.15">
      <c r="D15" s="4"/>
      <c r="E15" s="11"/>
      <c r="F15" s="39"/>
      <c r="G15" s="31"/>
      <c r="H15" s="24"/>
      <c r="I15" s="32"/>
      <c r="J15" s="32"/>
      <c r="K15" s="11"/>
      <c r="L15" s="33"/>
    </row>
    <row r="16" spans="1:15" x14ac:dyDescent="0.15">
      <c r="D16" s="4"/>
      <c r="E16" s="11"/>
      <c r="F16" s="39"/>
      <c r="G16" s="31"/>
      <c r="H16" s="24"/>
      <c r="I16" s="32"/>
      <c r="J16" s="32"/>
      <c r="K16" s="11"/>
      <c r="L16" s="33"/>
    </row>
    <row r="17" spans="4:12" x14ac:dyDescent="0.15">
      <c r="D17" s="4"/>
      <c r="E17" s="11"/>
      <c r="F17" s="39"/>
      <c r="G17" s="31"/>
      <c r="H17" s="24"/>
      <c r="I17" s="32"/>
      <c r="J17" s="32"/>
      <c r="K17" s="11"/>
      <c r="L17" s="33"/>
    </row>
    <row r="18" spans="4:12" x14ac:dyDescent="0.15">
      <c r="D18" s="4"/>
      <c r="E18" s="11"/>
      <c r="F18" s="39"/>
      <c r="G18" s="31"/>
      <c r="H18" s="24"/>
      <c r="I18" s="32"/>
      <c r="J18" s="32"/>
      <c r="K18" s="11"/>
      <c r="L18" s="33"/>
    </row>
    <row r="19" spans="4:12" x14ac:dyDescent="0.15">
      <c r="D19" s="4"/>
      <c r="E19" s="11"/>
      <c r="F19" s="39"/>
      <c r="G19" s="31"/>
      <c r="H19" s="24"/>
      <c r="I19" s="32"/>
      <c r="J19" s="32"/>
      <c r="K19" s="11"/>
      <c r="L19" s="33"/>
    </row>
    <row r="20" spans="4:12" x14ac:dyDescent="0.15">
      <c r="D20" s="4"/>
      <c r="E20" s="11"/>
      <c r="F20" s="39"/>
      <c r="G20" s="31"/>
      <c r="H20" s="24"/>
      <c r="I20" s="32"/>
      <c r="J20" s="32"/>
      <c r="K20" s="11"/>
      <c r="L20" s="33"/>
    </row>
    <row r="21" spans="4:12" x14ac:dyDescent="0.15">
      <c r="D21" s="4"/>
      <c r="E21" s="11"/>
      <c r="F21" s="39"/>
      <c r="G21" s="31"/>
      <c r="H21" s="24"/>
      <c r="I21" s="32"/>
      <c r="J21" s="32"/>
      <c r="K21" s="11"/>
      <c r="L21" s="33"/>
    </row>
    <row r="22" spans="4:12" x14ac:dyDescent="0.15">
      <c r="D22" s="4"/>
      <c r="E22" s="11"/>
      <c r="F22" s="39"/>
      <c r="G22" s="31"/>
      <c r="H22" s="24"/>
      <c r="I22" s="32"/>
      <c r="J22" s="32"/>
      <c r="K22" s="11"/>
      <c r="L22" s="33"/>
    </row>
    <row r="23" spans="4:12" x14ac:dyDescent="0.15">
      <c r="D23" s="4"/>
      <c r="E23" s="11"/>
      <c r="F23" s="39"/>
      <c r="G23" s="31"/>
      <c r="H23" s="24"/>
      <c r="I23" s="32"/>
      <c r="J23" s="32"/>
      <c r="K23" s="11"/>
      <c r="L23" s="33"/>
    </row>
    <row r="24" spans="4:12" x14ac:dyDescent="0.15">
      <c r="D24" s="4"/>
      <c r="E24" s="11"/>
      <c r="F24" s="39"/>
      <c r="G24" s="31"/>
      <c r="H24" s="24"/>
      <c r="I24" s="32"/>
      <c r="J24" s="32"/>
      <c r="K24" s="11"/>
      <c r="L24" s="33"/>
    </row>
    <row r="25" spans="4:12" x14ac:dyDescent="0.15">
      <c r="D25" s="4"/>
      <c r="E25" s="11"/>
      <c r="F25" s="39"/>
      <c r="G25" s="31"/>
      <c r="H25" s="24"/>
      <c r="I25" s="32"/>
      <c r="J25" s="32"/>
      <c r="K25" s="11"/>
      <c r="L25" s="33"/>
    </row>
    <row r="26" spans="4:12" x14ac:dyDescent="0.15">
      <c r="D26" s="4"/>
    </row>
    <row r="27" spans="4:12" x14ac:dyDescent="0.15">
      <c r="D27" s="4"/>
    </row>
    <row r="28" spans="4:12" x14ac:dyDescent="0.15">
      <c r="D28" s="4"/>
    </row>
    <row r="29" spans="4:12" x14ac:dyDescent="0.15">
      <c r="D29" s="4"/>
    </row>
    <row r="30" spans="4:12" x14ac:dyDescent="0.15">
      <c r="D30" s="4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topLeftCell="H1" workbookViewId="0">
      <selection activeCell="I1" sqref="I1:J13"/>
    </sheetView>
  </sheetViews>
  <sheetFormatPr baseColWidth="10" defaultColWidth="11.5" defaultRowHeight="11" x14ac:dyDescent="0.15"/>
  <cols>
    <col min="1" max="1" width="2.6640625" style="9" customWidth="1"/>
    <col min="2" max="2" width="17.5" style="9" bestFit="1" customWidth="1"/>
    <col min="3" max="3" width="6.6640625" style="11" bestFit="1" customWidth="1"/>
    <col min="4" max="4" width="11.1640625" style="9" bestFit="1" customWidth="1"/>
    <col min="5" max="5" width="7.83203125" style="6" bestFit="1" customWidth="1"/>
    <col min="6" max="6" width="9.6640625" style="9" bestFit="1" customWidth="1"/>
    <col min="7" max="7" width="6.1640625" style="9" bestFit="1" customWidth="1"/>
    <col min="8" max="8" width="7" style="10" bestFit="1" customWidth="1"/>
    <col min="9" max="9" width="8.33203125" style="9" bestFit="1" customWidth="1"/>
    <col min="10" max="10" width="12.33203125" style="9" bestFit="1" customWidth="1"/>
    <col min="11" max="11" width="7.1640625" style="9" bestFit="1" customWidth="1"/>
    <col min="12" max="12" width="12.6640625" style="9" bestFit="1" customWidth="1"/>
    <col min="13" max="16384" width="11.5" style="9"/>
  </cols>
  <sheetData>
    <row r="1" spans="1:15" x14ac:dyDescent="0.15">
      <c r="A1" s="38"/>
      <c r="B1" s="38" t="s">
        <v>63</v>
      </c>
    </row>
    <row r="2" spans="1:15" x14ac:dyDescent="0.15">
      <c r="B2" s="9" t="s">
        <v>10</v>
      </c>
      <c r="C2" s="11" t="s">
        <v>42</v>
      </c>
      <c r="D2" s="9" t="s">
        <v>85</v>
      </c>
      <c r="E2" s="11" t="s">
        <v>11</v>
      </c>
      <c r="F2" s="11" t="s">
        <v>86</v>
      </c>
      <c r="G2" s="20" t="s">
        <v>74</v>
      </c>
      <c r="H2" s="11" t="s">
        <v>75</v>
      </c>
      <c r="I2" s="11" t="s">
        <v>77</v>
      </c>
      <c r="J2" s="29" t="s">
        <v>76</v>
      </c>
      <c r="K2" s="11" t="s">
        <v>79</v>
      </c>
      <c r="L2" s="11" t="s">
        <v>78</v>
      </c>
      <c r="N2" s="4" t="s">
        <v>94</v>
      </c>
      <c r="O2" s="46" t="s">
        <v>95</v>
      </c>
    </row>
    <row r="3" spans="1:15" x14ac:dyDescent="0.15">
      <c r="B3" s="9" t="s">
        <v>45</v>
      </c>
      <c r="C3" s="11">
        <f>Hauptstelle!$C$29</f>
        <v>11987</v>
      </c>
      <c r="D3" s="4">
        <f t="shared" ref="D3:D12" si="0">C3/$C$13*100</f>
        <v>100</v>
      </c>
      <c r="E3" s="11">
        <f>Hauptstelle!$E$29</f>
        <v>87658</v>
      </c>
      <c r="F3" s="39">
        <f t="shared" ref="F3:F12" si="1">E3/$E$13*100</f>
        <v>100</v>
      </c>
      <c r="G3" s="31">
        <f t="shared" ref="G3:G12" si="2">E3/C3</f>
        <v>7.3127554851088679</v>
      </c>
      <c r="H3" s="24">
        <f t="shared" ref="H3:H12" si="3">F3/D3</f>
        <v>1</v>
      </c>
      <c r="I3" s="32">
        <f t="shared" ref="I3:I12" si="4">100-(((365-(G3*O3))*100)/365)</f>
        <v>56.097850296725568</v>
      </c>
      <c r="J3" s="32">
        <f t="shared" ref="J3:J13" si="5">((365-(G3*O3))*100)/365</f>
        <v>43.902149703274432</v>
      </c>
      <c r="K3" s="11">
        <f>Hauptstelle!$K$29</f>
        <v>645</v>
      </c>
      <c r="L3" s="33">
        <f t="shared" ref="L3:L13" si="6">100-(K3/C3*100)</f>
        <v>94.619170768332367</v>
      </c>
      <c r="N3" s="4">
        <f>Hauptstelle!$B$29*E3</f>
        <v>2454424</v>
      </c>
      <c r="O3" s="4">
        <f>Hauptstelle!$B$29</f>
        <v>28</v>
      </c>
    </row>
    <row r="4" spans="1:15" x14ac:dyDescent="0.15">
      <c r="B4" s="9" t="s">
        <v>12</v>
      </c>
      <c r="C4" s="11">
        <f>Zweigstelle_1!$C$28</f>
        <v>0</v>
      </c>
      <c r="D4" s="4">
        <f t="shared" si="0"/>
        <v>0</v>
      </c>
      <c r="E4" s="11">
        <f>Zweigstelle_1!$E$28</f>
        <v>0</v>
      </c>
      <c r="F4" s="39">
        <f t="shared" si="1"/>
        <v>0</v>
      </c>
      <c r="G4" s="31" t="e">
        <f t="shared" si="2"/>
        <v>#DIV/0!</v>
      </c>
      <c r="H4" s="24" t="e">
        <f t="shared" si="3"/>
        <v>#DIV/0!</v>
      </c>
      <c r="I4" s="32" t="e">
        <f t="shared" si="4"/>
        <v>#DIV/0!</v>
      </c>
      <c r="J4" s="32" t="e">
        <f t="shared" si="5"/>
        <v>#DIV/0!</v>
      </c>
      <c r="K4" s="11">
        <f>Zweigstelle_1!$K$28</f>
        <v>0</v>
      </c>
      <c r="L4" s="33" t="e">
        <f t="shared" si="6"/>
        <v>#DIV/0!</v>
      </c>
      <c r="N4" s="4">
        <f>Zweigstelle_1!$B$28*E4</f>
        <v>0</v>
      </c>
      <c r="O4" s="4">
        <f>Zweigstelle_1!$B$28</f>
        <v>28</v>
      </c>
    </row>
    <row r="5" spans="1:15" x14ac:dyDescent="0.15">
      <c r="B5" s="9" t="s">
        <v>13</v>
      </c>
      <c r="C5" s="11">
        <f>Zweigstelle_2!$C$28</f>
        <v>0</v>
      </c>
      <c r="D5" s="4">
        <f t="shared" si="0"/>
        <v>0</v>
      </c>
      <c r="E5" s="11">
        <f>Zweigstelle_2!$E$28</f>
        <v>0</v>
      </c>
      <c r="F5" s="39">
        <f t="shared" si="1"/>
        <v>0</v>
      </c>
      <c r="G5" s="31" t="e">
        <f t="shared" si="2"/>
        <v>#DIV/0!</v>
      </c>
      <c r="H5" s="24" t="e">
        <f t="shared" si="3"/>
        <v>#DIV/0!</v>
      </c>
      <c r="I5" s="32" t="e">
        <f t="shared" si="4"/>
        <v>#DIV/0!</v>
      </c>
      <c r="J5" s="32" t="e">
        <f t="shared" si="5"/>
        <v>#DIV/0!</v>
      </c>
      <c r="K5" s="11">
        <f>Zweigstelle_2!$K$28</f>
        <v>0</v>
      </c>
      <c r="L5" s="33" t="e">
        <f t="shared" si="6"/>
        <v>#DIV/0!</v>
      </c>
      <c r="N5" s="4">
        <f>Zweigstelle_2!$B$28*E5</f>
        <v>0</v>
      </c>
      <c r="O5" s="4">
        <f>Zweigstelle_2!$B$28</f>
        <v>28</v>
      </c>
    </row>
    <row r="6" spans="1:15" x14ac:dyDescent="0.15">
      <c r="B6" s="9" t="s">
        <v>14</v>
      </c>
      <c r="C6" s="11">
        <f>Zweigstelle_3!$C$28</f>
        <v>0</v>
      </c>
      <c r="D6" s="4">
        <f t="shared" si="0"/>
        <v>0</v>
      </c>
      <c r="E6" s="11">
        <f>Zweigstelle_3!$E$28</f>
        <v>0</v>
      </c>
      <c r="F6" s="39">
        <f t="shared" si="1"/>
        <v>0</v>
      </c>
      <c r="G6" s="31" t="e">
        <f t="shared" si="2"/>
        <v>#DIV/0!</v>
      </c>
      <c r="H6" s="24" t="e">
        <f t="shared" si="3"/>
        <v>#DIV/0!</v>
      </c>
      <c r="I6" s="32" t="e">
        <f t="shared" si="4"/>
        <v>#DIV/0!</v>
      </c>
      <c r="J6" s="32" t="e">
        <f t="shared" si="5"/>
        <v>#DIV/0!</v>
      </c>
      <c r="K6" s="11">
        <f>Zweigstelle_3!$K$28</f>
        <v>0</v>
      </c>
      <c r="L6" s="33" t="e">
        <f t="shared" si="6"/>
        <v>#DIV/0!</v>
      </c>
      <c r="N6" s="4">
        <f>Zweigstelle_3!$B$28*E6</f>
        <v>0</v>
      </c>
      <c r="O6" s="4">
        <f>Zweigstelle_3!$B$28</f>
        <v>28</v>
      </c>
    </row>
    <row r="7" spans="1:15" x14ac:dyDescent="0.15">
      <c r="B7" s="9" t="s">
        <v>15</v>
      </c>
      <c r="C7" s="11">
        <f>Zweigstelle_4!$C$28</f>
        <v>0</v>
      </c>
      <c r="D7" s="4">
        <f t="shared" si="0"/>
        <v>0</v>
      </c>
      <c r="E7" s="11">
        <f>Zweigstelle_4!$E$28</f>
        <v>0</v>
      </c>
      <c r="F7" s="39">
        <f t="shared" si="1"/>
        <v>0</v>
      </c>
      <c r="G7" s="31" t="e">
        <f t="shared" si="2"/>
        <v>#DIV/0!</v>
      </c>
      <c r="H7" s="24" t="e">
        <f t="shared" si="3"/>
        <v>#DIV/0!</v>
      </c>
      <c r="I7" s="32" t="e">
        <f t="shared" si="4"/>
        <v>#DIV/0!</v>
      </c>
      <c r="J7" s="32" t="e">
        <f t="shared" si="5"/>
        <v>#DIV/0!</v>
      </c>
      <c r="K7" s="11">
        <f>Zweigstelle_4!$K$28</f>
        <v>0</v>
      </c>
      <c r="L7" s="33" t="e">
        <f t="shared" si="6"/>
        <v>#DIV/0!</v>
      </c>
      <c r="N7" s="4">
        <f>Zweigstelle_4!$B$28*E7</f>
        <v>0</v>
      </c>
      <c r="O7" s="4">
        <f>Zweigstelle_4!$B$28</f>
        <v>28</v>
      </c>
    </row>
    <row r="8" spans="1:15" x14ac:dyDescent="0.15">
      <c r="B8" s="9" t="s">
        <v>16</v>
      </c>
      <c r="C8" s="11">
        <f>Zweigstelle_5!$C$28</f>
        <v>0</v>
      </c>
      <c r="D8" s="4">
        <f t="shared" si="0"/>
        <v>0</v>
      </c>
      <c r="E8" s="11">
        <f>Zweigstelle_5!$E$28</f>
        <v>0</v>
      </c>
      <c r="F8" s="39">
        <f t="shared" si="1"/>
        <v>0</v>
      </c>
      <c r="G8" s="31" t="e">
        <f t="shared" si="2"/>
        <v>#DIV/0!</v>
      </c>
      <c r="H8" s="24" t="e">
        <f t="shared" si="3"/>
        <v>#DIV/0!</v>
      </c>
      <c r="I8" s="32" t="e">
        <f t="shared" si="4"/>
        <v>#DIV/0!</v>
      </c>
      <c r="J8" s="32" t="e">
        <f t="shared" si="5"/>
        <v>#DIV/0!</v>
      </c>
      <c r="K8" s="11">
        <f>Zweigstelle_5!$K$28</f>
        <v>0</v>
      </c>
      <c r="L8" s="33" t="e">
        <f t="shared" si="6"/>
        <v>#DIV/0!</v>
      </c>
      <c r="N8" s="4">
        <f>Zweigstelle_5!$B$28*E8</f>
        <v>0</v>
      </c>
      <c r="O8" s="4">
        <f>Zweigstelle_5!$B$28</f>
        <v>28</v>
      </c>
    </row>
    <row r="9" spans="1:15" x14ac:dyDescent="0.15">
      <c r="B9" s="9" t="s">
        <v>17</v>
      </c>
      <c r="C9" s="11">
        <f>Zweigstelle_6!$C$28</f>
        <v>0</v>
      </c>
      <c r="D9" s="4">
        <f t="shared" si="0"/>
        <v>0</v>
      </c>
      <c r="E9" s="11">
        <f>Zweigstelle_6!$E$28</f>
        <v>0</v>
      </c>
      <c r="F9" s="39">
        <f t="shared" si="1"/>
        <v>0</v>
      </c>
      <c r="G9" s="31" t="e">
        <f t="shared" si="2"/>
        <v>#DIV/0!</v>
      </c>
      <c r="H9" s="24" t="e">
        <f t="shared" si="3"/>
        <v>#DIV/0!</v>
      </c>
      <c r="I9" s="32" t="e">
        <f t="shared" si="4"/>
        <v>#DIV/0!</v>
      </c>
      <c r="J9" s="32" t="e">
        <f t="shared" si="5"/>
        <v>#DIV/0!</v>
      </c>
      <c r="K9" s="11">
        <f>Zweigstelle_6!$K$28</f>
        <v>0</v>
      </c>
      <c r="L9" s="33" t="e">
        <f t="shared" si="6"/>
        <v>#DIV/0!</v>
      </c>
      <c r="N9" s="4">
        <f>Zweigstelle_6!$B$28*E9</f>
        <v>0</v>
      </c>
      <c r="O9" s="4">
        <f>Zweigstelle_6!$B$28</f>
        <v>28</v>
      </c>
    </row>
    <row r="10" spans="1:15" x14ac:dyDescent="0.15">
      <c r="B10" s="9" t="s">
        <v>18</v>
      </c>
      <c r="C10" s="11">
        <f>Zweigstelle_7!$C$28</f>
        <v>0</v>
      </c>
      <c r="D10" s="4">
        <f t="shared" si="0"/>
        <v>0</v>
      </c>
      <c r="E10" s="11">
        <f>Zweigstelle_7!$E$28</f>
        <v>0</v>
      </c>
      <c r="F10" s="39">
        <f t="shared" si="1"/>
        <v>0</v>
      </c>
      <c r="G10" s="31" t="e">
        <f t="shared" si="2"/>
        <v>#DIV/0!</v>
      </c>
      <c r="H10" s="24" t="e">
        <f t="shared" si="3"/>
        <v>#DIV/0!</v>
      </c>
      <c r="I10" s="32" t="e">
        <f t="shared" si="4"/>
        <v>#DIV/0!</v>
      </c>
      <c r="J10" s="32" t="e">
        <f t="shared" si="5"/>
        <v>#DIV/0!</v>
      </c>
      <c r="K10" s="11">
        <f>Zweigstelle_7!$K$28</f>
        <v>0</v>
      </c>
      <c r="L10" s="33" t="e">
        <f t="shared" si="6"/>
        <v>#DIV/0!</v>
      </c>
      <c r="N10" s="4">
        <f>Zweigstelle_7!$B$28*E10</f>
        <v>0</v>
      </c>
      <c r="O10" s="4">
        <f>Zweigstelle_7!$B$28</f>
        <v>28</v>
      </c>
    </row>
    <row r="11" spans="1:15" x14ac:dyDescent="0.15">
      <c r="B11" s="9" t="s">
        <v>19</v>
      </c>
      <c r="C11" s="11">
        <f>Zweigstelle_8!$C$28</f>
        <v>0</v>
      </c>
      <c r="D11" s="4">
        <f t="shared" si="0"/>
        <v>0</v>
      </c>
      <c r="E11" s="11">
        <f>Zweigstelle_8!$E$28</f>
        <v>0</v>
      </c>
      <c r="F11" s="39">
        <f t="shared" si="1"/>
        <v>0</v>
      </c>
      <c r="G11" s="31" t="e">
        <f t="shared" si="2"/>
        <v>#DIV/0!</v>
      </c>
      <c r="H11" s="24" t="e">
        <f t="shared" si="3"/>
        <v>#DIV/0!</v>
      </c>
      <c r="I11" s="32" t="e">
        <f t="shared" si="4"/>
        <v>#DIV/0!</v>
      </c>
      <c r="J11" s="32" t="e">
        <f t="shared" si="5"/>
        <v>#DIV/0!</v>
      </c>
      <c r="K11" s="11">
        <f>Zweigstelle_8!$K$28</f>
        <v>0</v>
      </c>
      <c r="L11" s="33" t="e">
        <f t="shared" si="6"/>
        <v>#DIV/0!</v>
      </c>
      <c r="N11" s="4">
        <f>Zweigstelle_8!$B$28*E11</f>
        <v>0</v>
      </c>
      <c r="O11" s="4">
        <f>Zweigstelle_8!$B$28</f>
        <v>28</v>
      </c>
    </row>
    <row r="12" spans="1:15" x14ac:dyDescent="0.15">
      <c r="B12" s="9" t="s">
        <v>20</v>
      </c>
      <c r="C12" s="11">
        <f>Zweigstelle_9!$C$28</f>
        <v>0</v>
      </c>
      <c r="D12" s="4">
        <f t="shared" si="0"/>
        <v>0</v>
      </c>
      <c r="E12" s="11">
        <f>Zweigstelle_9!$E$28</f>
        <v>0</v>
      </c>
      <c r="F12" s="39">
        <f t="shared" si="1"/>
        <v>0</v>
      </c>
      <c r="G12" s="31" t="e">
        <f t="shared" si="2"/>
        <v>#DIV/0!</v>
      </c>
      <c r="H12" s="24" t="e">
        <f t="shared" si="3"/>
        <v>#DIV/0!</v>
      </c>
      <c r="I12" s="32" t="e">
        <f t="shared" si="4"/>
        <v>#DIV/0!</v>
      </c>
      <c r="J12" s="32" t="e">
        <f t="shared" si="5"/>
        <v>#DIV/0!</v>
      </c>
      <c r="K12" s="11">
        <f>Zweigstelle_9!$K$28</f>
        <v>0</v>
      </c>
      <c r="L12" s="33" t="e">
        <f t="shared" si="6"/>
        <v>#DIV/0!</v>
      </c>
      <c r="N12" s="4">
        <f>Zweigstelle_9!$B$28*E12</f>
        <v>0</v>
      </c>
      <c r="O12" s="4">
        <f>Zweigstelle_9!$B$28</f>
        <v>28</v>
      </c>
    </row>
    <row r="13" spans="1:15" x14ac:dyDescent="0.15">
      <c r="B13" s="9" t="s">
        <v>9</v>
      </c>
      <c r="C13" s="11">
        <f>SUM(C3:C12)</f>
        <v>11987</v>
      </c>
      <c r="D13" s="4"/>
      <c r="E13" s="11">
        <f>SUM(E3:E12)</f>
        <v>87658</v>
      </c>
      <c r="F13" s="39"/>
      <c r="G13" s="31">
        <f>E13/C13</f>
        <v>7.3127554851088679</v>
      </c>
      <c r="H13" s="24"/>
      <c r="I13" s="32">
        <f>100-(((365-(G13*O3))*100)/365)</f>
        <v>56.097850296725568</v>
      </c>
      <c r="J13" s="32">
        <f t="shared" si="5"/>
        <v>43.902149703274432</v>
      </c>
      <c r="K13" s="11">
        <f>SUM(K3:K12)</f>
        <v>645</v>
      </c>
      <c r="L13" s="33">
        <f t="shared" si="6"/>
        <v>94.619170768332367</v>
      </c>
      <c r="N13" s="4">
        <f>SUM(N3:N12)</f>
        <v>2454424</v>
      </c>
      <c r="O13" s="9">
        <f>IF(E13=0,(SUM(O3:O12))/10,N13/E13)</f>
        <v>28</v>
      </c>
    </row>
    <row r="14" spans="1:15" x14ac:dyDescent="0.15">
      <c r="D14" s="4"/>
      <c r="E14" s="11"/>
      <c r="F14" s="39"/>
      <c r="G14" s="31"/>
      <c r="H14" s="24"/>
      <c r="I14" s="32"/>
      <c r="J14" s="32"/>
      <c r="K14" s="11"/>
      <c r="L14" s="33"/>
    </row>
    <row r="15" spans="1:15" x14ac:dyDescent="0.15">
      <c r="D15" s="4"/>
      <c r="E15" s="11"/>
      <c r="F15" s="39"/>
      <c r="G15" s="31"/>
      <c r="H15" s="24"/>
      <c r="I15" s="32"/>
      <c r="J15" s="32"/>
      <c r="K15" s="11"/>
      <c r="L15" s="33"/>
    </row>
    <row r="16" spans="1:15" x14ac:dyDescent="0.15">
      <c r="D16" s="4"/>
      <c r="E16" s="11"/>
      <c r="F16" s="39"/>
      <c r="G16" s="31"/>
      <c r="H16" s="24"/>
      <c r="I16" s="32"/>
      <c r="J16" s="32"/>
      <c r="K16" s="11"/>
      <c r="L16" s="33"/>
    </row>
    <row r="17" spans="4:12" x14ac:dyDescent="0.15">
      <c r="D17" s="4"/>
      <c r="E17" s="11"/>
      <c r="F17" s="39"/>
      <c r="G17" s="31"/>
      <c r="H17" s="24"/>
      <c r="I17" s="32"/>
      <c r="J17" s="32"/>
      <c r="K17" s="11"/>
      <c r="L17" s="33"/>
    </row>
    <row r="18" spans="4:12" x14ac:dyDescent="0.15">
      <c r="D18" s="4"/>
      <c r="E18" s="11"/>
      <c r="F18" s="39"/>
      <c r="G18" s="31"/>
      <c r="H18" s="24"/>
      <c r="I18" s="32"/>
      <c r="J18" s="32"/>
      <c r="K18" s="11"/>
      <c r="L18" s="33"/>
    </row>
    <row r="19" spans="4:12" x14ac:dyDescent="0.15">
      <c r="D19" s="4"/>
      <c r="E19" s="11"/>
      <c r="F19" s="39"/>
      <c r="G19" s="31"/>
      <c r="H19" s="24"/>
      <c r="I19" s="32"/>
      <c r="J19" s="32"/>
      <c r="K19" s="11"/>
      <c r="L19" s="33"/>
    </row>
    <row r="20" spans="4:12" x14ac:dyDescent="0.15">
      <c r="D20" s="4"/>
      <c r="E20" s="11"/>
      <c r="F20" s="39"/>
      <c r="G20" s="31"/>
      <c r="H20" s="24"/>
      <c r="I20" s="32"/>
      <c r="J20" s="32"/>
      <c r="K20" s="11"/>
      <c r="L20" s="33"/>
    </row>
    <row r="21" spans="4:12" x14ac:dyDescent="0.15">
      <c r="D21" s="4"/>
      <c r="E21" s="11"/>
      <c r="F21" s="39"/>
      <c r="G21" s="31"/>
      <c r="H21" s="24"/>
      <c r="I21" s="32"/>
      <c r="J21" s="32"/>
      <c r="K21" s="11"/>
      <c r="L21" s="33"/>
    </row>
    <row r="22" spans="4:12" x14ac:dyDescent="0.15">
      <c r="D22" s="4"/>
      <c r="E22" s="11"/>
      <c r="F22" s="39"/>
      <c r="G22" s="31"/>
      <c r="H22" s="24"/>
      <c r="I22" s="32"/>
      <c r="J22" s="32"/>
      <c r="K22" s="11"/>
      <c r="L22" s="33"/>
    </row>
    <row r="23" spans="4:12" x14ac:dyDescent="0.15">
      <c r="D23" s="4"/>
      <c r="E23" s="11"/>
      <c r="F23" s="39"/>
      <c r="G23" s="31"/>
      <c r="H23" s="24"/>
      <c r="I23" s="32"/>
      <c r="J23" s="32"/>
      <c r="K23" s="11"/>
      <c r="L23" s="33"/>
    </row>
    <row r="24" spans="4:12" x14ac:dyDescent="0.15">
      <c r="D24" s="4"/>
      <c r="E24" s="11"/>
      <c r="F24" s="39"/>
      <c r="G24" s="31"/>
      <c r="H24" s="24"/>
      <c r="I24" s="32"/>
      <c r="J24" s="32"/>
      <c r="K24" s="11"/>
      <c r="L24" s="33"/>
    </row>
    <row r="25" spans="4:12" x14ac:dyDescent="0.15">
      <c r="D25" s="4"/>
      <c r="E25" s="11"/>
      <c r="F25" s="39"/>
      <c r="G25" s="31"/>
      <c r="H25" s="24"/>
      <c r="I25" s="32"/>
      <c r="J25" s="32"/>
      <c r="K25" s="11"/>
      <c r="L25" s="33"/>
    </row>
    <row r="26" spans="4:12" x14ac:dyDescent="0.15">
      <c r="D26" s="4"/>
    </row>
    <row r="27" spans="4:12" x14ac:dyDescent="0.15">
      <c r="D27" s="4"/>
    </row>
    <row r="28" spans="4:12" x14ac:dyDescent="0.15">
      <c r="D28" s="4"/>
    </row>
    <row r="29" spans="4:12" x14ac:dyDescent="0.15">
      <c r="D29" s="4"/>
    </row>
    <row r="30" spans="4:12" x14ac:dyDescent="0.15">
      <c r="D30" s="4"/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workbookViewId="0">
      <selection activeCell="B16" sqref="B16"/>
    </sheetView>
  </sheetViews>
  <sheetFormatPr baseColWidth="10" defaultRowHeight="13" x14ac:dyDescent="0.15"/>
  <cols>
    <col min="1" max="1" width="19.5" customWidth="1"/>
    <col min="2" max="2" width="6.1640625" customWidth="1"/>
    <col min="3" max="3" width="6.6640625" bestFit="1" customWidth="1"/>
    <col min="4" max="4" width="11.1640625" bestFit="1" customWidth="1"/>
    <col min="5" max="5" width="7.83203125" bestFit="1" customWidth="1"/>
    <col min="6" max="6" width="9.6640625" bestFit="1" customWidth="1"/>
    <col min="7" max="7" width="6.1640625" bestFit="1" customWidth="1"/>
    <col min="8" max="8" width="7" bestFit="1" customWidth="1"/>
    <col min="9" max="9" width="8.33203125" bestFit="1" customWidth="1"/>
    <col min="10" max="10" width="12.33203125" bestFit="1" customWidth="1"/>
    <col min="11" max="11" width="6.1640625" bestFit="1" customWidth="1"/>
    <col min="12" max="12" width="12.6640625" bestFit="1" customWidth="1"/>
  </cols>
  <sheetData>
    <row r="1" spans="1:14" x14ac:dyDescent="0.15">
      <c r="A1" s="18" t="s">
        <v>13</v>
      </c>
      <c r="B1" s="4" t="s">
        <v>95</v>
      </c>
      <c r="C1" s="4" t="s">
        <v>42</v>
      </c>
      <c r="D1" s="4" t="s">
        <v>85</v>
      </c>
      <c r="E1" s="4" t="s">
        <v>11</v>
      </c>
      <c r="F1" s="4" t="s">
        <v>86</v>
      </c>
      <c r="G1" s="22" t="s">
        <v>74</v>
      </c>
      <c r="H1" s="4" t="s">
        <v>75</v>
      </c>
      <c r="I1" s="4" t="s">
        <v>77</v>
      </c>
      <c r="J1" s="21" t="s">
        <v>76</v>
      </c>
      <c r="K1" s="4" t="s">
        <v>79</v>
      </c>
      <c r="L1" s="4" t="s">
        <v>78</v>
      </c>
      <c r="N1" s="4" t="s">
        <v>94</v>
      </c>
    </row>
    <row r="2" spans="1:14" x14ac:dyDescent="0.15">
      <c r="A2" s="4" t="s">
        <v>2</v>
      </c>
      <c r="B2" s="3">
        <v>28</v>
      </c>
      <c r="C2" s="3">
        <v>5436</v>
      </c>
      <c r="D2" s="4">
        <f t="shared" ref="D2:D36" si="0">C2/$C$37*100</f>
        <v>23.081822427922379</v>
      </c>
      <c r="E2" s="3">
        <v>8800</v>
      </c>
      <c r="F2" s="4">
        <f t="shared" ref="F2:F36" si="1">E2/$E$37*100</f>
        <v>15.603943542095184</v>
      </c>
      <c r="G2" s="23">
        <f t="shared" ref="G2:G36" si="2">E2/C2</f>
        <v>1.6188373804267844</v>
      </c>
      <c r="H2" s="24">
        <f t="shared" ref="H2:H36" si="3">F2/D2</f>
        <v>0.67602736269294283</v>
      </c>
      <c r="I2" s="27">
        <f t="shared" ref="I2:I36" si="4">100-(((365-(G2*B2))*100)/365)</f>
        <v>12.418478534780817</v>
      </c>
      <c r="J2" s="27">
        <f t="shared" ref="J2:J36" si="5">((365-(G2*B2))*100)/365</f>
        <v>87.581521465219183</v>
      </c>
      <c r="K2" s="3">
        <v>1234</v>
      </c>
      <c r="L2" s="25">
        <f t="shared" ref="L2:L37" si="6">100-(K2/C2*100)</f>
        <v>77.299484915378954</v>
      </c>
      <c r="N2" s="4">
        <f t="shared" ref="N2:N36" si="7">B2*E2</f>
        <v>246400</v>
      </c>
    </row>
    <row r="3" spans="1:14" x14ac:dyDescent="0.15">
      <c r="A3" s="4" t="s">
        <v>3</v>
      </c>
      <c r="B3" s="3">
        <v>28</v>
      </c>
      <c r="C3" s="3">
        <v>6756</v>
      </c>
      <c r="D3" s="4">
        <f t="shared" si="0"/>
        <v>28.686679971126495</v>
      </c>
      <c r="E3" s="3">
        <v>12050</v>
      </c>
      <c r="F3" s="4">
        <f t="shared" si="1"/>
        <v>21.366763600255336</v>
      </c>
      <c r="G3" s="23">
        <f t="shared" si="2"/>
        <v>1.7835997631734755</v>
      </c>
      <c r="H3" s="24">
        <f t="shared" si="3"/>
        <v>0.74483222254235248</v>
      </c>
      <c r="I3" s="27">
        <f t="shared" si="4"/>
        <v>13.682409142152693</v>
      </c>
      <c r="J3" s="27">
        <f t="shared" si="5"/>
        <v>86.317590857847307</v>
      </c>
      <c r="K3" s="3">
        <v>1786</v>
      </c>
      <c r="L3" s="25">
        <f t="shared" si="6"/>
        <v>73.56423919478982</v>
      </c>
      <c r="N3" s="4">
        <f t="shared" si="7"/>
        <v>337400</v>
      </c>
    </row>
    <row r="4" spans="1:14" x14ac:dyDescent="0.15">
      <c r="A4" s="4" t="s">
        <v>4</v>
      </c>
      <c r="B4" s="3">
        <v>28</v>
      </c>
      <c r="C4" s="3">
        <v>7867</v>
      </c>
      <c r="D4" s="4">
        <f t="shared" si="0"/>
        <v>33.404101736656614</v>
      </c>
      <c r="E4" s="3">
        <v>17650</v>
      </c>
      <c r="F4" s="4">
        <f t="shared" si="1"/>
        <v>31.296545854315909</v>
      </c>
      <c r="G4" s="23">
        <f t="shared" si="2"/>
        <v>2.2435490021609255</v>
      </c>
      <c r="H4" s="24">
        <f t="shared" si="3"/>
        <v>0.93690727267699769</v>
      </c>
      <c r="I4" s="27">
        <f t="shared" si="4"/>
        <v>17.210786865892018</v>
      </c>
      <c r="J4" s="27">
        <f t="shared" si="5"/>
        <v>82.789213134107982</v>
      </c>
      <c r="K4" s="3">
        <v>2044</v>
      </c>
      <c r="L4" s="25">
        <f t="shared" si="6"/>
        <v>74.018050082623617</v>
      </c>
      <c r="N4" s="4">
        <f t="shared" si="7"/>
        <v>494200</v>
      </c>
    </row>
    <row r="5" spans="1:14" x14ac:dyDescent="0.15">
      <c r="A5" s="4" t="s">
        <v>5</v>
      </c>
      <c r="B5" s="3">
        <v>28</v>
      </c>
      <c r="C5" s="3">
        <v>986</v>
      </c>
      <c r="D5" s="4">
        <f t="shared" si="0"/>
        <v>4.1866587406054947</v>
      </c>
      <c r="E5" s="3">
        <v>456</v>
      </c>
      <c r="F5" s="4">
        <f t="shared" si="1"/>
        <v>0.80856798354493231</v>
      </c>
      <c r="G5" s="23">
        <f t="shared" si="2"/>
        <v>0.46247464503042596</v>
      </c>
      <c r="H5" s="24">
        <f t="shared" si="3"/>
        <v>0.1931296610595</v>
      </c>
      <c r="I5" s="27">
        <f t="shared" si="4"/>
        <v>3.5477507016032632</v>
      </c>
      <c r="J5" s="27">
        <f t="shared" si="5"/>
        <v>96.452249298396737</v>
      </c>
      <c r="K5" s="3">
        <v>634</v>
      </c>
      <c r="L5" s="25">
        <f t="shared" si="6"/>
        <v>35.699797160243406</v>
      </c>
      <c r="N5" s="4">
        <f t="shared" si="7"/>
        <v>12768</v>
      </c>
    </row>
    <row r="6" spans="1:14" x14ac:dyDescent="0.15">
      <c r="A6" s="4" t="s">
        <v>6</v>
      </c>
      <c r="B6" s="3">
        <v>28</v>
      </c>
      <c r="C6" s="3"/>
      <c r="D6" s="4">
        <f t="shared" si="0"/>
        <v>0</v>
      </c>
      <c r="E6" s="3"/>
      <c r="F6" s="4">
        <f t="shared" si="1"/>
        <v>0</v>
      </c>
      <c r="G6" s="23" t="e">
        <f t="shared" si="2"/>
        <v>#DIV/0!</v>
      </c>
      <c r="H6" s="24" t="e">
        <f t="shared" si="3"/>
        <v>#DIV/0!</v>
      </c>
      <c r="I6" s="27" t="e">
        <f t="shared" si="4"/>
        <v>#DIV/0!</v>
      </c>
      <c r="J6" s="27" t="e">
        <f t="shared" si="5"/>
        <v>#DIV/0!</v>
      </c>
      <c r="K6" s="3"/>
      <c r="L6" s="25" t="e">
        <f t="shared" si="6"/>
        <v>#DIV/0!</v>
      </c>
      <c r="N6" s="4">
        <f t="shared" si="7"/>
        <v>0</v>
      </c>
    </row>
    <row r="7" spans="1:14" x14ac:dyDescent="0.15">
      <c r="A7" s="4" t="s">
        <v>46</v>
      </c>
      <c r="B7" s="3">
        <v>28</v>
      </c>
      <c r="C7" s="3">
        <v>456</v>
      </c>
      <c r="D7" s="4">
        <f t="shared" si="0"/>
        <v>1.9362235149250562</v>
      </c>
      <c r="E7" s="3">
        <v>3467</v>
      </c>
      <c r="F7" s="4">
        <f t="shared" si="1"/>
        <v>6.1475991205050002</v>
      </c>
      <c r="G7" s="23">
        <f t="shared" si="2"/>
        <v>7.6030701754385968</v>
      </c>
      <c r="H7" s="24">
        <f t="shared" si="3"/>
        <v>3.1750462036625717</v>
      </c>
      <c r="I7" s="27">
        <f t="shared" si="4"/>
        <v>58.324921893775539</v>
      </c>
      <c r="J7" s="27">
        <f t="shared" si="5"/>
        <v>41.675078106224461</v>
      </c>
      <c r="K7" s="3">
        <v>34</v>
      </c>
      <c r="L7" s="25">
        <f t="shared" si="6"/>
        <v>92.543859649122808</v>
      </c>
      <c r="N7" s="4">
        <f t="shared" si="7"/>
        <v>97076</v>
      </c>
    </row>
    <row r="8" spans="1:14" x14ac:dyDescent="0.15">
      <c r="A8" s="4" t="s">
        <v>47</v>
      </c>
      <c r="B8" s="3">
        <v>28</v>
      </c>
      <c r="C8" s="3"/>
      <c r="D8" s="4">
        <f t="shared" si="0"/>
        <v>0</v>
      </c>
      <c r="E8" s="3"/>
      <c r="F8" s="4">
        <f t="shared" si="1"/>
        <v>0</v>
      </c>
      <c r="G8" s="23" t="e">
        <f t="shared" si="2"/>
        <v>#DIV/0!</v>
      </c>
      <c r="H8" s="24" t="e">
        <f t="shared" si="3"/>
        <v>#DIV/0!</v>
      </c>
      <c r="I8" s="27" t="e">
        <f t="shared" si="4"/>
        <v>#DIV/0!</v>
      </c>
      <c r="J8" s="27" t="e">
        <f t="shared" si="5"/>
        <v>#DIV/0!</v>
      </c>
      <c r="K8" s="3"/>
      <c r="L8" s="25" t="e">
        <f t="shared" si="6"/>
        <v>#DIV/0!</v>
      </c>
      <c r="N8" s="4">
        <f t="shared" si="7"/>
        <v>0</v>
      </c>
    </row>
    <row r="9" spans="1:14" x14ac:dyDescent="0.15">
      <c r="A9" s="4" t="s">
        <v>48</v>
      </c>
      <c r="B9" s="3">
        <v>28</v>
      </c>
      <c r="C9" s="3">
        <v>563</v>
      </c>
      <c r="D9" s="4">
        <f t="shared" si="0"/>
        <v>2.3905566642605409</v>
      </c>
      <c r="E9" s="3">
        <v>3214</v>
      </c>
      <c r="F9" s="4">
        <f t="shared" si="1"/>
        <v>5.6989857436697644</v>
      </c>
      <c r="G9" s="23">
        <f t="shared" si="2"/>
        <v>5.7087033747779747</v>
      </c>
      <c r="H9" s="24">
        <f t="shared" si="3"/>
        <v>2.3839576065571335</v>
      </c>
      <c r="I9" s="27">
        <f t="shared" si="4"/>
        <v>43.792793011995421</v>
      </c>
      <c r="J9" s="27">
        <f t="shared" si="5"/>
        <v>56.207206988004579</v>
      </c>
      <c r="K9" s="3">
        <v>56</v>
      </c>
      <c r="L9" s="25">
        <f t="shared" si="6"/>
        <v>90.053285968028419</v>
      </c>
      <c r="N9" s="4">
        <f t="shared" si="7"/>
        <v>89992</v>
      </c>
    </row>
    <row r="10" spans="1:14" x14ac:dyDescent="0.15">
      <c r="A10" s="4" t="s">
        <v>49</v>
      </c>
      <c r="B10" s="3">
        <v>28</v>
      </c>
      <c r="C10" s="3">
        <v>474</v>
      </c>
      <c r="D10" s="4">
        <f t="shared" si="0"/>
        <v>2.0126533905142034</v>
      </c>
      <c r="E10" s="3">
        <v>2983</v>
      </c>
      <c r="F10" s="4">
        <f t="shared" si="1"/>
        <v>5.2893822256897653</v>
      </c>
      <c r="G10" s="23">
        <f t="shared" si="2"/>
        <v>6.2932489451476794</v>
      </c>
      <c r="H10" s="24">
        <f t="shared" si="3"/>
        <v>2.6280641518400771</v>
      </c>
      <c r="I10" s="27">
        <f t="shared" si="4"/>
        <v>48.276978209352059</v>
      </c>
      <c r="J10" s="27">
        <f t="shared" si="5"/>
        <v>51.723021790647941</v>
      </c>
      <c r="K10" s="3">
        <v>107</v>
      </c>
      <c r="L10" s="25">
        <f t="shared" si="6"/>
        <v>77.426160337552744</v>
      </c>
      <c r="N10" s="4">
        <f t="shared" si="7"/>
        <v>83524</v>
      </c>
    </row>
    <row r="11" spans="1:14" x14ac:dyDescent="0.15">
      <c r="A11" s="4" t="s">
        <v>50</v>
      </c>
      <c r="B11" s="3">
        <v>28</v>
      </c>
      <c r="C11" s="3"/>
      <c r="D11" s="4">
        <f t="shared" si="0"/>
        <v>0</v>
      </c>
      <c r="E11" s="3"/>
      <c r="F11" s="4">
        <f t="shared" si="1"/>
        <v>0</v>
      </c>
      <c r="G11" s="23" t="e">
        <f t="shared" si="2"/>
        <v>#DIV/0!</v>
      </c>
      <c r="H11" s="24" t="e">
        <f t="shared" si="3"/>
        <v>#DIV/0!</v>
      </c>
      <c r="I11" s="27" t="e">
        <f t="shared" si="4"/>
        <v>#DIV/0!</v>
      </c>
      <c r="J11" s="27" t="e">
        <f t="shared" si="5"/>
        <v>#DIV/0!</v>
      </c>
      <c r="K11" s="3"/>
      <c r="L11" s="25" t="e">
        <f t="shared" si="6"/>
        <v>#DIV/0!</v>
      </c>
      <c r="N11" s="4">
        <f t="shared" si="7"/>
        <v>0</v>
      </c>
    </row>
    <row r="12" spans="1:14" x14ac:dyDescent="0.15">
      <c r="A12" s="4" t="s">
        <v>51</v>
      </c>
      <c r="B12" s="3">
        <v>28</v>
      </c>
      <c r="C12" s="3">
        <v>893</v>
      </c>
      <c r="D12" s="4">
        <f t="shared" si="0"/>
        <v>3.7917710500615689</v>
      </c>
      <c r="E12" s="3">
        <v>7283</v>
      </c>
      <c r="F12" s="4">
        <f t="shared" si="1"/>
        <v>12.914036456486274</v>
      </c>
      <c r="G12" s="23">
        <f t="shared" si="2"/>
        <v>8.1556550951847697</v>
      </c>
      <c r="H12" s="24">
        <f t="shared" si="3"/>
        <v>3.4058059640168894</v>
      </c>
      <c r="I12" s="27">
        <f t="shared" si="4"/>
        <v>62.563929497307825</v>
      </c>
      <c r="J12" s="27">
        <f t="shared" si="5"/>
        <v>37.436070502692175</v>
      </c>
      <c r="K12" s="3">
        <v>94</v>
      </c>
      <c r="L12" s="25">
        <f t="shared" si="6"/>
        <v>89.473684210526315</v>
      </c>
      <c r="N12" s="4">
        <f t="shared" si="7"/>
        <v>203924</v>
      </c>
    </row>
    <row r="13" spans="1:14" x14ac:dyDescent="0.15">
      <c r="A13" s="4" t="s">
        <v>52</v>
      </c>
      <c r="B13" s="3">
        <v>28</v>
      </c>
      <c r="C13" s="3">
        <v>120</v>
      </c>
      <c r="D13" s="4">
        <f t="shared" si="0"/>
        <v>0.50953250392764637</v>
      </c>
      <c r="E13" s="3">
        <v>493</v>
      </c>
      <c r="F13" s="4">
        <f t="shared" si="1"/>
        <v>0.87417547343783242</v>
      </c>
      <c r="G13" s="23">
        <f t="shared" si="2"/>
        <v>4.1083333333333334</v>
      </c>
      <c r="H13" s="24">
        <f t="shared" si="3"/>
        <v>1.715642214577866</v>
      </c>
      <c r="I13" s="27">
        <f t="shared" si="4"/>
        <v>31.515981735159812</v>
      </c>
      <c r="J13" s="27">
        <f t="shared" si="5"/>
        <v>68.484018264840188</v>
      </c>
      <c r="K13" s="3">
        <v>19</v>
      </c>
      <c r="L13" s="25">
        <f t="shared" si="6"/>
        <v>84.166666666666671</v>
      </c>
      <c r="N13" s="4">
        <f t="shared" si="7"/>
        <v>13804</v>
      </c>
    </row>
    <row r="14" spans="1:14" x14ac:dyDescent="0.15">
      <c r="A14" s="4" t="s">
        <v>53</v>
      </c>
      <c r="B14" s="3">
        <v>28</v>
      </c>
      <c r="C14" s="3"/>
      <c r="D14" s="4">
        <f t="shared" si="0"/>
        <v>0</v>
      </c>
      <c r="E14" s="3"/>
      <c r="F14" s="4">
        <f t="shared" si="1"/>
        <v>0</v>
      </c>
      <c r="G14" s="23" t="e">
        <f t="shared" si="2"/>
        <v>#DIV/0!</v>
      </c>
      <c r="H14" s="24" t="e">
        <f t="shared" si="3"/>
        <v>#DIV/0!</v>
      </c>
      <c r="I14" s="27" t="e">
        <f t="shared" si="4"/>
        <v>#DIV/0!</v>
      </c>
      <c r="J14" s="27" t="e">
        <f t="shared" si="5"/>
        <v>#DIV/0!</v>
      </c>
      <c r="K14" s="3"/>
      <c r="L14" s="25" t="e">
        <f t="shared" si="6"/>
        <v>#DIV/0!</v>
      </c>
      <c r="N14" s="4">
        <f t="shared" si="7"/>
        <v>0</v>
      </c>
    </row>
    <row r="15" spans="1:14" x14ac:dyDescent="0.15">
      <c r="A15" s="4" t="s">
        <v>54</v>
      </c>
      <c r="B15" s="3">
        <v>7</v>
      </c>
      <c r="C15" s="3"/>
      <c r="D15" s="4">
        <f t="shared" si="0"/>
        <v>0</v>
      </c>
      <c r="E15" s="3"/>
      <c r="F15" s="4">
        <f t="shared" si="1"/>
        <v>0</v>
      </c>
      <c r="G15" s="23" t="e">
        <f t="shared" si="2"/>
        <v>#DIV/0!</v>
      </c>
      <c r="H15" s="24" t="e">
        <f t="shared" si="3"/>
        <v>#DIV/0!</v>
      </c>
      <c r="I15" s="27" t="e">
        <f t="shared" si="4"/>
        <v>#DIV/0!</v>
      </c>
      <c r="J15" s="27" t="e">
        <f t="shared" si="5"/>
        <v>#DIV/0!</v>
      </c>
      <c r="K15" s="3"/>
      <c r="L15" s="25" t="e">
        <f t="shared" si="6"/>
        <v>#DIV/0!</v>
      </c>
      <c r="N15" s="4">
        <f t="shared" si="7"/>
        <v>0</v>
      </c>
    </row>
    <row r="16" spans="1:14" x14ac:dyDescent="0.15">
      <c r="A16" s="4" t="s">
        <v>55</v>
      </c>
      <c r="B16" s="3">
        <v>28</v>
      </c>
      <c r="C16" s="3"/>
      <c r="D16" s="4">
        <f t="shared" si="0"/>
        <v>0</v>
      </c>
      <c r="E16" s="3"/>
      <c r="F16" s="4">
        <f t="shared" si="1"/>
        <v>0</v>
      </c>
      <c r="G16" s="23" t="e">
        <f t="shared" si="2"/>
        <v>#DIV/0!</v>
      </c>
      <c r="H16" s="24" t="e">
        <f t="shared" si="3"/>
        <v>#DIV/0!</v>
      </c>
      <c r="I16" s="27" t="e">
        <f t="shared" si="4"/>
        <v>#DIV/0!</v>
      </c>
      <c r="J16" s="27" t="e">
        <f t="shared" si="5"/>
        <v>#DIV/0!</v>
      </c>
      <c r="K16" s="3"/>
      <c r="L16" s="25" t="e">
        <f t="shared" si="6"/>
        <v>#DIV/0!</v>
      </c>
      <c r="N16" s="4">
        <f t="shared" si="7"/>
        <v>0</v>
      </c>
    </row>
    <row r="17" spans="1:14" x14ac:dyDescent="0.15">
      <c r="A17" s="4" t="s">
        <v>7</v>
      </c>
      <c r="B17" s="3">
        <v>56</v>
      </c>
      <c r="C17" s="3"/>
      <c r="D17" s="4">
        <f t="shared" si="0"/>
        <v>0</v>
      </c>
      <c r="E17" s="3"/>
      <c r="F17" s="4">
        <f t="shared" si="1"/>
        <v>0</v>
      </c>
      <c r="G17" s="23" t="e">
        <f t="shared" si="2"/>
        <v>#DIV/0!</v>
      </c>
      <c r="H17" s="24" t="e">
        <f t="shared" si="3"/>
        <v>#DIV/0!</v>
      </c>
      <c r="I17" s="27" t="e">
        <f t="shared" si="4"/>
        <v>#DIV/0!</v>
      </c>
      <c r="J17" s="27" t="e">
        <f t="shared" si="5"/>
        <v>#DIV/0!</v>
      </c>
      <c r="K17" s="3"/>
      <c r="L17" s="25" t="e">
        <f t="shared" si="6"/>
        <v>#DIV/0!</v>
      </c>
      <c r="N17" s="4">
        <f t="shared" si="7"/>
        <v>0</v>
      </c>
    </row>
    <row r="18" spans="1:14" x14ac:dyDescent="0.15">
      <c r="A18" s="4" t="s">
        <v>56</v>
      </c>
      <c r="B18" s="3">
        <v>28</v>
      </c>
      <c r="C18" s="3"/>
      <c r="D18" s="4">
        <f t="shared" si="0"/>
        <v>0</v>
      </c>
      <c r="E18" s="3"/>
      <c r="F18" s="4">
        <f t="shared" si="1"/>
        <v>0</v>
      </c>
      <c r="G18" s="23" t="e">
        <f t="shared" si="2"/>
        <v>#DIV/0!</v>
      </c>
      <c r="H18" s="24" t="e">
        <f t="shared" si="3"/>
        <v>#DIV/0!</v>
      </c>
      <c r="I18" s="27" t="e">
        <f t="shared" si="4"/>
        <v>#DIV/0!</v>
      </c>
      <c r="J18" s="27" t="e">
        <f t="shared" si="5"/>
        <v>#DIV/0!</v>
      </c>
      <c r="K18" s="3"/>
      <c r="L18" s="25" t="e">
        <f t="shared" si="6"/>
        <v>#DIV/0!</v>
      </c>
      <c r="N18" s="4">
        <f t="shared" si="7"/>
        <v>0</v>
      </c>
    </row>
    <row r="19" spans="1:14" x14ac:dyDescent="0.15">
      <c r="A19" s="4" t="s">
        <v>58</v>
      </c>
      <c r="B19" s="3">
        <v>28</v>
      </c>
      <c r="C19" s="3"/>
      <c r="D19" s="4">
        <f t="shared" si="0"/>
        <v>0</v>
      </c>
      <c r="E19" s="3"/>
      <c r="F19" s="4">
        <f t="shared" si="1"/>
        <v>0</v>
      </c>
      <c r="G19" s="23" t="e">
        <f t="shared" si="2"/>
        <v>#DIV/0!</v>
      </c>
      <c r="H19" s="24" t="e">
        <f t="shared" si="3"/>
        <v>#DIV/0!</v>
      </c>
      <c r="I19" s="27" t="e">
        <f t="shared" si="4"/>
        <v>#DIV/0!</v>
      </c>
      <c r="J19" s="27" t="e">
        <f t="shared" si="5"/>
        <v>#DIV/0!</v>
      </c>
      <c r="K19" s="3"/>
      <c r="L19" s="25" t="e">
        <f t="shared" si="6"/>
        <v>#DIV/0!</v>
      </c>
      <c r="N19" s="4">
        <f t="shared" si="7"/>
        <v>0</v>
      </c>
    </row>
    <row r="20" spans="1:14" x14ac:dyDescent="0.15">
      <c r="A20" s="4" t="s">
        <v>59</v>
      </c>
      <c r="B20" s="3">
        <v>28</v>
      </c>
      <c r="C20" s="3"/>
      <c r="D20" s="4">
        <f t="shared" si="0"/>
        <v>0</v>
      </c>
      <c r="E20" s="3"/>
      <c r="F20" s="4">
        <f t="shared" si="1"/>
        <v>0</v>
      </c>
      <c r="G20" s="23" t="e">
        <f t="shared" si="2"/>
        <v>#DIV/0!</v>
      </c>
      <c r="H20" s="24" t="e">
        <f t="shared" si="3"/>
        <v>#DIV/0!</v>
      </c>
      <c r="I20" s="27" t="e">
        <f t="shared" si="4"/>
        <v>#DIV/0!</v>
      </c>
      <c r="J20" s="27" t="e">
        <f t="shared" si="5"/>
        <v>#DIV/0!</v>
      </c>
      <c r="K20" s="3"/>
      <c r="L20" s="25" t="e">
        <f t="shared" si="6"/>
        <v>#DIV/0!</v>
      </c>
      <c r="N20" s="4">
        <f t="shared" si="7"/>
        <v>0</v>
      </c>
    </row>
    <row r="21" spans="1:14" x14ac:dyDescent="0.15">
      <c r="A21" s="4" t="s">
        <v>57</v>
      </c>
      <c r="B21" s="3">
        <v>28</v>
      </c>
      <c r="C21" s="3"/>
      <c r="D21" s="4">
        <f t="shared" si="0"/>
        <v>0</v>
      </c>
      <c r="E21" s="3"/>
      <c r="F21" s="4">
        <f t="shared" si="1"/>
        <v>0</v>
      </c>
      <c r="G21" s="23" t="e">
        <f t="shared" si="2"/>
        <v>#DIV/0!</v>
      </c>
      <c r="H21" s="24" t="e">
        <f t="shared" si="3"/>
        <v>#DIV/0!</v>
      </c>
      <c r="I21" s="27" t="e">
        <f t="shared" si="4"/>
        <v>#DIV/0!</v>
      </c>
      <c r="J21" s="27" t="e">
        <f t="shared" si="5"/>
        <v>#DIV/0!</v>
      </c>
      <c r="K21" s="3"/>
      <c r="L21" s="25" t="e">
        <f t="shared" si="6"/>
        <v>#DIV/0!</v>
      </c>
      <c r="N21" s="4">
        <f t="shared" si="7"/>
        <v>0</v>
      </c>
    </row>
    <row r="22" spans="1:14" x14ac:dyDescent="0.15">
      <c r="A22" s="4" t="s">
        <v>60</v>
      </c>
      <c r="B22" s="3">
        <v>28</v>
      </c>
      <c r="C22" s="3"/>
      <c r="D22" s="4">
        <f t="shared" si="0"/>
        <v>0</v>
      </c>
      <c r="E22" s="3"/>
      <c r="F22" s="4">
        <f t="shared" si="1"/>
        <v>0</v>
      </c>
      <c r="G22" s="23" t="e">
        <f t="shared" si="2"/>
        <v>#DIV/0!</v>
      </c>
      <c r="H22" s="24" t="e">
        <f t="shared" si="3"/>
        <v>#DIV/0!</v>
      </c>
      <c r="I22" s="27" t="e">
        <f t="shared" si="4"/>
        <v>#DIV/0!</v>
      </c>
      <c r="J22" s="27" t="e">
        <f t="shared" si="5"/>
        <v>#DIV/0!</v>
      </c>
      <c r="K22" s="3"/>
      <c r="L22" s="25" t="e">
        <f t="shared" si="6"/>
        <v>#DIV/0!</v>
      </c>
      <c r="N22" s="4">
        <f t="shared" si="7"/>
        <v>0</v>
      </c>
    </row>
    <row r="23" spans="1:14" x14ac:dyDescent="0.15">
      <c r="A23" s="4" t="s">
        <v>61</v>
      </c>
      <c r="B23" s="3">
        <v>28</v>
      </c>
      <c r="C23" s="3"/>
      <c r="D23" s="4">
        <f t="shared" si="0"/>
        <v>0</v>
      </c>
      <c r="E23" s="3"/>
      <c r="F23" s="4">
        <f t="shared" si="1"/>
        <v>0</v>
      </c>
      <c r="G23" s="23" t="e">
        <f t="shared" si="2"/>
        <v>#DIV/0!</v>
      </c>
      <c r="H23" s="24" t="e">
        <f t="shared" si="3"/>
        <v>#DIV/0!</v>
      </c>
      <c r="I23" s="27" t="e">
        <f t="shared" si="4"/>
        <v>#DIV/0!</v>
      </c>
      <c r="J23" s="27" t="e">
        <f t="shared" si="5"/>
        <v>#DIV/0!</v>
      </c>
      <c r="K23" s="3"/>
      <c r="L23" s="25" t="e">
        <f t="shared" si="6"/>
        <v>#DIV/0!</v>
      </c>
      <c r="N23" s="4">
        <f t="shared" si="7"/>
        <v>0</v>
      </c>
    </row>
    <row r="24" spans="1:14" x14ac:dyDescent="0.15">
      <c r="A24" s="4" t="s">
        <v>8</v>
      </c>
      <c r="B24" s="3">
        <v>28</v>
      </c>
      <c r="C24" s="3"/>
      <c r="D24" s="4">
        <f t="shared" si="0"/>
        <v>0</v>
      </c>
      <c r="E24" s="3"/>
      <c r="F24" s="4">
        <f t="shared" si="1"/>
        <v>0</v>
      </c>
      <c r="G24" s="23" t="e">
        <f t="shared" si="2"/>
        <v>#DIV/0!</v>
      </c>
      <c r="H24" s="24" t="e">
        <f t="shared" si="3"/>
        <v>#DIV/0!</v>
      </c>
      <c r="I24" s="27" t="e">
        <f t="shared" si="4"/>
        <v>#DIV/0!</v>
      </c>
      <c r="J24" s="27" t="e">
        <f t="shared" si="5"/>
        <v>#DIV/0!</v>
      </c>
      <c r="K24" s="3"/>
      <c r="L24" s="25" t="e">
        <f t="shared" si="6"/>
        <v>#DIV/0!</v>
      </c>
      <c r="N24" s="4">
        <f t="shared" si="7"/>
        <v>0</v>
      </c>
    </row>
    <row r="25" spans="1:14" x14ac:dyDescent="0.15">
      <c r="A25" s="4" t="s">
        <v>72</v>
      </c>
      <c r="B25" s="3">
        <v>28</v>
      </c>
      <c r="C25" s="3"/>
      <c r="D25" s="4">
        <f t="shared" si="0"/>
        <v>0</v>
      </c>
      <c r="E25" s="3"/>
      <c r="F25" s="4">
        <f t="shared" si="1"/>
        <v>0</v>
      </c>
      <c r="G25" s="23" t="e">
        <f t="shared" si="2"/>
        <v>#DIV/0!</v>
      </c>
      <c r="H25" s="24" t="e">
        <f t="shared" si="3"/>
        <v>#DIV/0!</v>
      </c>
      <c r="I25" s="27" t="e">
        <f t="shared" si="4"/>
        <v>#DIV/0!</v>
      </c>
      <c r="J25" s="27" t="e">
        <f t="shared" si="5"/>
        <v>#DIV/0!</v>
      </c>
      <c r="K25" s="3"/>
      <c r="L25" s="25" t="e">
        <f t="shared" si="6"/>
        <v>#DIV/0!</v>
      </c>
      <c r="N25" s="4">
        <f t="shared" si="7"/>
        <v>0</v>
      </c>
    </row>
    <row r="26" spans="1:14" x14ac:dyDescent="0.15">
      <c r="A26" s="4" t="s">
        <v>73</v>
      </c>
      <c r="B26" s="3">
        <v>28</v>
      </c>
      <c r="C26" s="3"/>
      <c r="D26" s="4">
        <f t="shared" si="0"/>
        <v>0</v>
      </c>
      <c r="E26" s="3"/>
      <c r="F26" s="4">
        <f t="shared" si="1"/>
        <v>0</v>
      </c>
      <c r="G26" s="23" t="e">
        <f t="shared" si="2"/>
        <v>#DIV/0!</v>
      </c>
      <c r="H26" s="24" t="e">
        <f t="shared" si="3"/>
        <v>#DIV/0!</v>
      </c>
      <c r="I26" s="27" t="e">
        <f t="shared" si="4"/>
        <v>#DIV/0!</v>
      </c>
      <c r="J26" s="27" t="e">
        <f t="shared" si="5"/>
        <v>#DIV/0!</v>
      </c>
      <c r="K26" s="3"/>
      <c r="L26" s="25" t="e">
        <f t="shared" si="6"/>
        <v>#DIV/0!</v>
      </c>
      <c r="N26" s="4">
        <f t="shared" si="7"/>
        <v>0</v>
      </c>
    </row>
    <row r="27" spans="1:14" x14ac:dyDescent="0.15">
      <c r="A27" s="4" t="s">
        <v>62</v>
      </c>
      <c r="B27" s="3">
        <v>28</v>
      </c>
      <c r="C27" s="3"/>
      <c r="D27" s="4">
        <f t="shared" si="0"/>
        <v>0</v>
      </c>
      <c r="E27" s="3"/>
      <c r="F27" s="4">
        <f t="shared" si="1"/>
        <v>0</v>
      </c>
      <c r="G27" s="23" t="e">
        <f t="shared" si="2"/>
        <v>#DIV/0!</v>
      </c>
      <c r="H27" s="24" t="e">
        <f t="shared" si="3"/>
        <v>#DIV/0!</v>
      </c>
      <c r="I27" s="27" t="e">
        <f t="shared" si="4"/>
        <v>#DIV/0!</v>
      </c>
      <c r="J27" s="27" t="e">
        <f t="shared" si="5"/>
        <v>#DIV/0!</v>
      </c>
      <c r="K27" s="3"/>
      <c r="L27" s="25" t="e">
        <f t="shared" si="6"/>
        <v>#DIV/0!</v>
      </c>
      <c r="N27" s="4">
        <f t="shared" si="7"/>
        <v>0</v>
      </c>
    </row>
    <row r="28" spans="1:14" x14ac:dyDescent="0.15">
      <c r="A28" s="4" t="s">
        <v>63</v>
      </c>
      <c r="B28" s="3">
        <v>28</v>
      </c>
      <c r="C28" s="3"/>
      <c r="D28" s="4">
        <f t="shared" si="0"/>
        <v>0</v>
      </c>
      <c r="E28" s="3"/>
      <c r="F28" s="4">
        <f t="shared" si="1"/>
        <v>0</v>
      </c>
      <c r="G28" s="23" t="e">
        <f t="shared" si="2"/>
        <v>#DIV/0!</v>
      </c>
      <c r="H28" s="24" t="e">
        <f t="shared" si="3"/>
        <v>#DIV/0!</v>
      </c>
      <c r="I28" s="27" t="e">
        <f t="shared" si="4"/>
        <v>#DIV/0!</v>
      </c>
      <c r="J28" s="27" t="e">
        <f t="shared" si="5"/>
        <v>#DIV/0!</v>
      </c>
      <c r="K28" s="3"/>
      <c r="L28" s="25" t="e">
        <f t="shared" si="6"/>
        <v>#DIV/0!</v>
      </c>
      <c r="N28" s="4">
        <f t="shared" si="7"/>
        <v>0</v>
      </c>
    </row>
    <row r="29" spans="1:14" x14ac:dyDescent="0.15">
      <c r="A29" s="4" t="s">
        <v>64</v>
      </c>
      <c r="B29" s="3">
        <v>28</v>
      </c>
      <c r="C29" s="3"/>
      <c r="D29" s="4">
        <f t="shared" si="0"/>
        <v>0</v>
      </c>
      <c r="E29" s="3"/>
      <c r="F29" s="4">
        <f t="shared" si="1"/>
        <v>0</v>
      </c>
      <c r="G29" s="23" t="e">
        <f t="shared" si="2"/>
        <v>#DIV/0!</v>
      </c>
      <c r="H29" s="24" t="e">
        <f t="shared" si="3"/>
        <v>#DIV/0!</v>
      </c>
      <c r="I29" s="27" t="e">
        <f t="shared" si="4"/>
        <v>#DIV/0!</v>
      </c>
      <c r="J29" s="27" t="e">
        <f t="shared" si="5"/>
        <v>#DIV/0!</v>
      </c>
      <c r="K29" s="3"/>
      <c r="L29" s="25" t="e">
        <f t="shared" si="6"/>
        <v>#DIV/0!</v>
      </c>
      <c r="N29" s="4">
        <f t="shared" si="7"/>
        <v>0</v>
      </c>
    </row>
    <row r="30" spans="1:14" x14ac:dyDescent="0.15">
      <c r="A30" s="4" t="s">
        <v>65</v>
      </c>
      <c r="B30" s="3">
        <v>28</v>
      </c>
      <c r="C30" s="3"/>
      <c r="D30" s="4">
        <f t="shared" si="0"/>
        <v>0</v>
      </c>
      <c r="E30" s="3"/>
      <c r="F30" s="4">
        <f t="shared" si="1"/>
        <v>0</v>
      </c>
      <c r="G30" s="23" t="e">
        <f t="shared" si="2"/>
        <v>#DIV/0!</v>
      </c>
      <c r="H30" s="24" t="e">
        <f t="shared" si="3"/>
        <v>#DIV/0!</v>
      </c>
      <c r="I30" s="27" t="e">
        <f t="shared" si="4"/>
        <v>#DIV/0!</v>
      </c>
      <c r="J30" s="27" t="e">
        <f t="shared" si="5"/>
        <v>#DIV/0!</v>
      </c>
      <c r="K30" s="3"/>
      <c r="L30" s="25" t="e">
        <f t="shared" si="6"/>
        <v>#DIV/0!</v>
      </c>
      <c r="N30" s="4">
        <f t="shared" si="7"/>
        <v>0</v>
      </c>
    </row>
    <row r="31" spans="1:14" x14ac:dyDescent="0.15">
      <c r="A31" s="4" t="s">
        <v>66</v>
      </c>
      <c r="B31" s="3">
        <v>28</v>
      </c>
      <c r="C31" s="3"/>
      <c r="D31" s="4">
        <f t="shared" si="0"/>
        <v>0</v>
      </c>
      <c r="E31" s="3"/>
      <c r="F31" s="4">
        <f t="shared" si="1"/>
        <v>0</v>
      </c>
      <c r="G31" s="23" t="e">
        <f t="shared" si="2"/>
        <v>#DIV/0!</v>
      </c>
      <c r="H31" s="24" t="e">
        <f t="shared" si="3"/>
        <v>#DIV/0!</v>
      </c>
      <c r="I31" s="27" t="e">
        <f t="shared" si="4"/>
        <v>#DIV/0!</v>
      </c>
      <c r="J31" s="27" t="e">
        <f t="shared" si="5"/>
        <v>#DIV/0!</v>
      </c>
      <c r="K31" s="3"/>
      <c r="L31" s="25" t="e">
        <f t="shared" si="6"/>
        <v>#DIV/0!</v>
      </c>
      <c r="N31" s="4">
        <f t="shared" si="7"/>
        <v>0</v>
      </c>
    </row>
    <row r="32" spans="1:14" x14ac:dyDescent="0.15">
      <c r="A32" s="4" t="s">
        <v>67</v>
      </c>
      <c r="B32" s="3">
        <v>28</v>
      </c>
      <c r="C32" s="3"/>
      <c r="D32" s="4">
        <f t="shared" si="0"/>
        <v>0</v>
      </c>
      <c r="E32" s="3"/>
      <c r="F32" s="4">
        <f t="shared" si="1"/>
        <v>0</v>
      </c>
      <c r="G32" s="23" t="e">
        <f t="shared" si="2"/>
        <v>#DIV/0!</v>
      </c>
      <c r="H32" s="24" t="e">
        <f t="shared" si="3"/>
        <v>#DIV/0!</v>
      </c>
      <c r="I32" s="27" t="e">
        <f t="shared" si="4"/>
        <v>#DIV/0!</v>
      </c>
      <c r="J32" s="27" t="e">
        <f t="shared" si="5"/>
        <v>#DIV/0!</v>
      </c>
      <c r="K32" s="3"/>
      <c r="L32" s="25" t="e">
        <f t="shared" si="6"/>
        <v>#DIV/0!</v>
      </c>
      <c r="N32" s="4">
        <f t="shared" si="7"/>
        <v>0</v>
      </c>
    </row>
    <row r="33" spans="1:14" x14ac:dyDescent="0.15">
      <c r="A33" s="4" t="s">
        <v>68</v>
      </c>
      <c r="B33" s="3">
        <v>28</v>
      </c>
      <c r="C33" s="3"/>
      <c r="D33" s="4">
        <f t="shared" si="0"/>
        <v>0</v>
      </c>
      <c r="E33" s="3"/>
      <c r="F33" s="4">
        <f t="shared" si="1"/>
        <v>0</v>
      </c>
      <c r="G33" s="23" t="e">
        <f t="shared" si="2"/>
        <v>#DIV/0!</v>
      </c>
      <c r="H33" s="24" t="e">
        <f t="shared" si="3"/>
        <v>#DIV/0!</v>
      </c>
      <c r="I33" s="27" t="e">
        <f t="shared" si="4"/>
        <v>#DIV/0!</v>
      </c>
      <c r="J33" s="27" t="e">
        <f t="shared" si="5"/>
        <v>#DIV/0!</v>
      </c>
      <c r="K33" s="3"/>
      <c r="L33" s="25" t="e">
        <f t="shared" si="6"/>
        <v>#DIV/0!</v>
      </c>
      <c r="N33" s="4">
        <f t="shared" si="7"/>
        <v>0</v>
      </c>
    </row>
    <row r="34" spans="1:14" x14ac:dyDescent="0.15">
      <c r="A34" s="4" t="s">
        <v>69</v>
      </c>
      <c r="B34" s="3">
        <v>28</v>
      </c>
      <c r="C34" s="3"/>
      <c r="D34" s="4">
        <f t="shared" si="0"/>
        <v>0</v>
      </c>
      <c r="E34" s="3"/>
      <c r="F34" s="4">
        <f t="shared" si="1"/>
        <v>0</v>
      </c>
      <c r="G34" s="23" t="e">
        <f t="shared" si="2"/>
        <v>#DIV/0!</v>
      </c>
      <c r="H34" s="24" t="e">
        <f t="shared" si="3"/>
        <v>#DIV/0!</v>
      </c>
      <c r="I34" s="27" t="e">
        <f t="shared" si="4"/>
        <v>#DIV/0!</v>
      </c>
      <c r="J34" s="27" t="e">
        <f t="shared" si="5"/>
        <v>#DIV/0!</v>
      </c>
      <c r="K34" s="3"/>
      <c r="L34" s="25" t="e">
        <f t="shared" si="6"/>
        <v>#DIV/0!</v>
      </c>
      <c r="N34" s="4">
        <f t="shared" si="7"/>
        <v>0</v>
      </c>
    </row>
    <row r="35" spans="1:14" x14ac:dyDescent="0.15">
      <c r="A35" s="4" t="s">
        <v>70</v>
      </c>
      <c r="B35" s="3">
        <v>28</v>
      </c>
      <c r="C35" s="3"/>
      <c r="D35" s="4">
        <f t="shared" si="0"/>
        <v>0</v>
      </c>
      <c r="E35" s="3"/>
      <c r="F35" s="4">
        <f t="shared" si="1"/>
        <v>0</v>
      </c>
      <c r="G35" s="23" t="e">
        <f t="shared" si="2"/>
        <v>#DIV/0!</v>
      </c>
      <c r="H35" s="24" t="e">
        <f t="shared" si="3"/>
        <v>#DIV/0!</v>
      </c>
      <c r="I35" s="27" t="e">
        <f t="shared" si="4"/>
        <v>#DIV/0!</v>
      </c>
      <c r="J35" s="27" t="e">
        <f t="shared" si="5"/>
        <v>#DIV/0!</v>
      </c>
      <c r="K35" s="3"/>
      <c r="L35" s="25" t="e">
        <f t="shared" si="6"/>
        <v>#DIV/0!</v>
      </c>
      <c r="N35" s="4">
        <f t="shared" si="7"/>
        <v>0</v>
      </c>
    </row>
    <row r="36" spans="1:14" x14ac:dyDescent="0.15">
      <c r="A36" s="4" t="s">
        <v>71</v>
      </c>
      <c r="B36" s="3">
        <v>28</v>
      </c>
      <c r="C36" s="3"/>
      <c r="D36" s="4">
        <f t="shared" si="0"/>
        <v>0</v>
      </c>
      <c r="E36" s="3"/>
      <c r="F36" s="4">
        <f t="shared" si="1"/>
        <v>0</v>
      </c>
      <c r="G36" s="23" t="e">
        <f t="shared" si="2"/>
        <v>#DIV/0!</v>
      </c>
      <c r="H36" s="24" t="e">
        <f t="shared" si="3"/>
        <v>#DIV/0!</v>
      </c>
      <c r="I36" s="27" t="e">
        <f t="shared" si="4"/>
        <v>#DIV/0!</v>
      </c>
      <c r="J36" s="27" t="e">
        <f t="shared" si="5"/>
        <v>#DIV/0!</v>
      </c>
      <c r="K36" s="3"/>
      <c r="L36" s="25" t="e">
        <f t="shared" si="6"/>
        <v>#DIV/0!</v>
      </c>
      <c r="N36" s="4">
        <f t="shared" si="7"/>
        <v>0</v>
      </c>
    </row>
    <row r="37" spans="1:14" x14ac:dyDescent="0.15">
      <c r="A37" s="18" t="s">
        <v>9</v>
      </c>
      <c r="B37" s="18">
        <f>IF(E37=0,SUM(B2:B36)/35,N37/E37)</f>
        <v>28</v>
      </c>
      <c r="C37" s="18">
        <f>SUM(C2:C36)</f>
        <v>23551</v>
      </c>
      <c r="D37" s="18"/>
      <c r="E37" s="18">
        <f>SUM(E2:E36)</f>
        <v>56396</v>
      </c>
      <c r="F37" s="18"/>
      <c r="G37" s="30">
        <f>E37/C37</f>
        <v>2.3946329242919622</v>
      </c>
      <c r="H37" s="18"/>
      <c r="I37" s="18"/>
      <c r="J37" s="19"/>
      <c r="K37" s="18">
        <f>SUM(K2:K36)</f>
        <v>6008</v>
      </c>
      <c r="L37" s="25">
        <f t="shared" si="6"/>
        <v>74.489405970022503</v>
      </c>
      <c r="N37" s="4">
        <f>SUM(N2:N36)</f>
        <v>1579088</v>
      </c>
    </row>
  </sheetData>
  <phoneticPr fontId="4" type="noConversion"/>
  <pageMargins left="0.78740157499999996" right="0.78740157499999996" top="0.984251969" bottom="0.984251969" header="0.4921259845" footer="0.4921259845"/>
  <pageSetup paperSize="9" orientation="portrait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topLeftCell="H1" workbookViewId="0">
      <selection activeCell="I1" sqref="I1:J13"/>
    </sheetView>
  </sheetViews>
  <sheetFormatPr baseColWidth="10" defaultColWidth="11.5" defaultRowHeight="11" x14ac:dyDescent="0.15"/>
  <cols>
    <col min="1" max="1" width="2.6640625" style="9" customWidth="1"/>
    <col min="2" max="2" width="17.5" style="9" bestFit="1" customWidth="1"/>
    <col min="3" max="3" width="6.6640625" style="11" bestFit="1" customWidth="1"/>
    <col min="4" max="4" width="11.1640625" style="9" bestFit="1" customWidth="1"/>
    <col min="5" max="5" width="7.83203125" style="6" bestFit="1" customWidth="1"/>
    <col min="6" max="6" width="9.6640625" style="9" bestFit="1" customWidth="1"/>
    <col min="7" max="7" width="6.1640625" style="9" bestFit="1" customWidth="1"/>
    <col min="8" max="8" width="7" style="10" bestFit="1" customWidth="1"/>
    <col min="9" max="9" width="8.33203125" style="9" bestFit="1" customWidth="1"/>
    <col min="10" max="10" width="12.33203125" style="9" bestFit="1" customWidth="1"/>
    <col min="11" max="11" width="7.1640625" style="9" bestFit="1" customWidth="1"/>
    <col min="12" max="12" width="12.6640625" style="9" bestFit="1" customWidth="1"/>
    <col min="13" max="16384" width="11.5" style="9"/>
  </cols>
  <sheetData>
    <row r="1" spans="1:15" x14ac:dyDescent="0.15">
      <c r="A1" s="38"/>
      <c r="B1" s="38" t="s">
        <v>64</v>
      </c>
    </row>
    <row r="2" spans="1:15" x14ac:dyDescent="0.15">
      <c r="B2" s="9" t="s">
        <v>10</v>
      </c>
      <c r="C2" s="11" t="s">
        <v>42</v>
      </c>
      <c r="D2" s="9" t="s">
        <v>85</v>
      </c>
      <c r="E2" s="11" t="s">
        <v>11</v>
      </c>
      <c r="F2" s="11" t="s">
        <v>86</v>
      </c>
      <c r="G2" s="20" t="s">
        <v>74</v>
      </c>
      <c r="H2" s="11" t="s">
        <v>75</v>
      </c>
      <c r="I2" s="11" t="s">
        <v>77</v>
      </c>
      <c r="J2" s="29" t="s">
        <v>76</v>
      </c>
      <c r="K2" s="11" t="s">
        <v>79</v>
      </c>
      <c r="L2" s="11" t="s">
        <v>78</v>
      </c>
      <c r="N2" s="4" t="s">
        <v>94</v>
      </c>
      <c r="O2" s="46" t="s">
        <v>95</v>
      </c>
    </row>
    <row r="3" spans="1:15" x14ac:dyDescent="0.15">
      <c r="B3" s="9" t="s">
        <v>45</v>
      </c>
      <c r="C3" s="11">
        <f>Hauptstelle!$C$30</f>
        <v>9660</v>
      </c>
      <c r="D3" s="4">
        <f t="shared" ref="D3:D12" si="0">C3/$C$13*100</f>
        <v>100</v>
      </c>
      <c r="E3" s="11">
        <f>Hauptstelle!$E$30</f>
        <v>98474</v>
      </c>
      <c r="F3" s="39">
        <f t="shared" ref="F3:F12" si="1">E3/$E$13*100</f>
        <v>100</v>
      </c>
      <c r="G3" s="31">
        <f t="shared" ref="G3:G12" si="2">E3/C3</f>
        <v>10.193995859213251</v>
      </c>
      <c r="H3" s="24">
        <f t="shared" ref="H3:H12" si="3">F3/D3</f>
        <v>1</v>
      </c>
      <c r="I3" s="32">
        <f t="shared" ref="I3:I12" si="4">100-(((365-(G3*O3))*100)/365)</f>
        <v>78.200516180266035</v>
      </c>
      <c r="J3" s="32">
        <f t="shared" ref="J3:J13" si="5">((365-(G3*O3))*100)/365</f>
        <v>21.799483819733961</v>
      </c>
      <c r="K3" s="11">
        <f>Hauptstelle!$K$30</f>
        <v>856</v>
      </c>
      <c r="L3" s="33">
        <f t="shared" ref="L3:L13" si="6">100-(K3/C3*100)</f>
        <v>91.138716356107665</v>
      </c>
      <c r="N3" s="4">
        <f>Hauptstelle!$B$30*E3</f>
        <v>2757272</v>
      </c>
      <c r="O3" s="4">
        <f>Hauptstelle!$B$30</f>
        <v>28</v>
      </c>
    </row>
    <row r="4" spans="1:15" x14ac:dyDescent="0.15">
      <c r="B4" s="9" t="s">
        <v>12</v>
      </c>
      <c r="C4" s="11">
        <f>Zweigstelle_1!$C$29</f>
        <v>0</v>
      </c>
      <c r="D4" s="4">
        <f t="shared" si="0"/>
        <v>0</v>
      </c>
      <c r="E4" s="11">
        <f>Zweigstelle_1!$E$29</f>
        <v>0</v>
      </c>
      <c r="F4" s="39">
        <f t="shared" si="1"/>
        <v>0</v>
      </c>
      <c r="G4" s="31" t="e">
        <f t="shared" si="2"/>
        <v>#DIV/0!</v>
      </c>
      <c r="H4" s="24" t="e">
        <f t="shared" si="3"/>
        <v>#DIV/0!</v>
      </c>
      <c r="I4" s="32" t="e">
        <f t="shared" si="4"/>
        <v>#DIV/0!</v>
      </c>
      <c r="J4" s="32" t="e">
        <f t="shared" si="5"/>
        <v>#DIV/0!</v>
      </c>
      <c r="K4" s="11">
        <f>Zweigstelle_1!$K$29</f>
        <v>0</v>
      </c>
      <c r="L4" s="33" t="e">
        <f t="shared" si="6"/>
        <v>#DIV/0!</v>
      </c>
      <c r="N4" s="4">
        <f>Zweigstelle_1!$B$29*E4</f>
        <v>0</v>
      </c>
      <c r="O4" s="4">
        <f>Zweigstelle_1!$B$29</f>
        <v>28</v>
      </c>
    </row>
    <row r="5" spans="1:15" x14ac:dyDescent="0.15">
      <c r="B5" s="9" t="s">
        <v>13</v>
      </c>
      <c r="C5" s="11">
        <f>Zweigstelle_2!$C$29</f>
        <v>0</v>
      </c>
      <c r="D5" s="4">
        <f t="shared" si="0"/>
        <v>0</v>
      </c>
      <c r="E5" s="11">
        <f>Zweigstelle_2!$E$29</f>
        <v>0</v>
      </c>
      <c r="F5" s="39">
        <f t="shared" si="1"/>
        <v>0</v>
      </c>
      <c r="G5" s="31" t="e">
        <f t="shared" si="2"/>
        <v>#DIV/0!</v>
      </c>
      <c r="H5" s="24" t="e">
        <f t="shared" si="3"/>
        <v>#DIV/0!</v>
      </c>
      <c r="I5" s="32" t="e">
        <f t="shared" si="4"/>
        <v>#DIV/0!</v>
      </c>
      <c r="J5" s="32" t="e">
        <f t="shared" si="5"/>
        <v>#DIV/0!</v>
      </c>
      <c r="K5" s="11">
        <f>Zweigstelle_2!$K$29</f>
        <v>0</v>
      </c>
      <c r="L5" s="33" t="e">
        <f t="shared" si="6"/>
        <v>#DIV/0!</v>
      </c>
      <c r="N5" s="4">
        <f>Zweigstelle_2!$B$29*E5</f>
        <v>0</v>
      </c>
      <c r="O5" s="4">
        <f>Zweigstelle_2!$B$29</f>
        <v>28</v>
      </c>
    </row>
    <row r="6" spans="1:15" x14ac:dyDescent="0.15">
      <c r="B6" s="9" t="s">
        <v>14</v>
      </c>
      <c r="C6" s="11">
        <f>Zweigstelle_3!$C$29</f>
        <v>0</v>
      </c>
      <c r="D6" s="4">
        <f t="shared" si="0"/>
        <v>0</v>
      </c>
      <c r="E6" s="11">
        <f>Zweigstelle_3!$E$29</f>
        <v>0</v>
      </c>
      <c r="F6" s="39">
        <f t="shared" si="1"/>
        <v>0</v>
      </c>
      <c r="G6" s="31" t="e">
        <f t="shared" si="2"/>
        <v>#DIV/0!</v>
      </c>
      <c r="H6" s="24" t="e">
        <f t="shared" si="3"/>
        <v>#DIV/0!</v>
      </c>
      <c r="I6" s="32" t="e">
        <f t="shared" si="4"/>
        <v>#DIV/0!</v>
      </c>
      <c r="J6" s="32" t="e">
        <f t="shared" si="5"/>
        <v>#DIV/0!</v>
      </c>
      <c r="K6" s="11">
        <f>Zweigstelle_3!$K$29</f>
        <v>0</v>
      </c>
      <c r="L6" s="33" t="e">
        <f t="shared" si="6"/>
        <v>#DIV/0!</v>
      </c>
      <c r="N6" s="4">
        <f>Zweigstelle_3!$B$29*E6</f>
        <v>0</v>
      </c>
      <c r="O6" s="4">
        <f>Zweigstelle_3!$B$29</f>
        <v>28</v>
      </c>
    </row>
    <row r="7" spans="1:15" x14ac:dyDescent="0.15">
      <c r="B7" s="9" t="s">
        <v>15</v>
      </c>
      <c r="C7" s="11">
        <f>Zweigstelle_4!$C$29</f>
        <v>0</v>
      </c>
      <c r="D7" s="4">
        <f t="shared" si="0"/>
        <v>0</v>
      </c>
      <c r="E7" s="11">
        <f>Zweigstelle_4!$E$29</f>
        <v>0</v>
      </c>
      <c r="F7" s="39">
        <f t="shared" si="1"/>
        <v>0</v>
      </c>
      <c r="G7" s="31" t="e">
        <f t="shared" si="2"/>
        <v>#DIV/0!</v>
      </c>
      <c r="H7" s="24" t="e">
        <f t="shared" si="3"/>
        <v>#DIV/0!</v>
      </c>
      <c r="I7" s="32" t="e">
        <f t="shared" si="4"/>
        <v>#DIV/0!</v>
      </c>
      <c r="J7" s="32" t="e">
        <f t="shared" si="5"/>
        <v>#DIV/0!</v>
      </c>
      <c r="K7" s="11">
        <f>Zweigstelle_4!$K$29</f>
        <v>0</v>
      </c>
      <c r="L7" s="33" t="e">
        <f t="shared" si="6"/>
        <v>#DIV/0!</v>
      </c>
      <c r="N7" s="4">
        <f>Zweigstelle_4!$B$29*E7</f>
        <v>0</v>
      </c>
      <c r="O7" s="4">
        <f>Zweigstelle_4!$B$29</f>
        <v>28</v>
      </c>
    </row>
    <row r="8" spans="1:15" x14ac:dyDescent="0.15">
      <c r="B8" s="9" t="s">
        <v>16</v>
      </c>
      <c r="C8" s="11">
        <f>Zweigstelle_5!$C$29</f>
        <v>0</v>
      </c>
      <c r="D8" s="4">
        <f t="shared" si="0"/>
        <v>0</v>
      </c>
      <c r="E8" s="11">
        <f>Zweigstelle_5!$E$29</f>
        <v>0</v>
      </c>
      <c r="F8" s="39">
        <f t="shared" si="1"/>
        <v>0</v>
      </c>
      <c r="G8" s="31" t="e">
        <f t="shared" si="2"/>
        <v>#DIV/0!</v>
      </c>
      <c r="H8" s="24" t="e">
        <f t="shared" si="3"/>
        <v>#DIV/0!</v>
      </c>
      <c r="I8" s="32" t="e">
        <f t="shared" si="4"/>
        <v>#DIV/0!</v>
      </c>
      <c r="J8" s="32" t="e">
        <f t="shared" si="5"/>
        <v>#DIV/0!</v>
      </c>
      <c r="K8" s="11">
        <f>Zweigstelle_5!$K$29</f>
        <v>0</v>
      </c>
      <c r="L8" s="33" t="e">
        <f t="shared" si="6"/>
        <v>#DIV/0!</v>
      </c>
      <c r="N8" s="4">
        <f>Zweigstelle_5!$B$29*E8</f>
        <v>0</v>
      </c>
      <c r="O8" s="4">
        <f>Zweigstelle_5!$B$29</f>
        <v>28</v>
      </c>
    </row>
    <row r="9" spans="1:15" x14ac:dyDescent="0.15">
      <c r="B9" s="9" t="s">
        <v>17</v>
      </c>
      <c r="C9" s="11">
        <f>Zweigstelle_6!$C$29</f>
        <v>0</v>
      </c>
      <c r="D9" s="4">
        <f t="shared" si="0"/>
        <v>0</v>
      </c>
      <c r="E9" s="11">
        <f>Zweigstelle_6!$E$29</f>
        <v>0</v>
      </c>
      <c r="F9" s="39">
        <f t="shared" si="1"/>
        <v>0</v>
      </c>
      <c r="G9" s="31" t="e">
        <f t="shared" si="2"/>
        <v>#DIV/0!</v>
      </c>
      <c r="H9" s="24" t="e">
        <f t="shared" si="3"/>
        <v>#DIV/0!</v>
      </c>
      <c r="I9" s="32" t="e">
        <f t="shared" si="4"/>
        <v>#DIV/0!</v>
      </c>
      <c r="J9" s="32" t="e">
        <f t="shared" si="5"/>
        <v>#DIV/0!</v>
      </c>
      <c r="K9" s="11">
        <f>Zweigstelle_6!$K$29</f>
        <v>0</v>
      </c>
      <c r="L9" s="33" t="e">
        <f t="shared" si="6"/>
        <v>#DIV/0!</v>
      </c>
      <c r="N9" s="4">
        <f>Zweigstelle_6!$B$29*E9</f>
        <v>0</v>
      </c>
      <c r="O9" s="4">
        <f>Zweigstelle_6!$B$29</f>
        <v>28</v>
      </c>
    </row>
    <row r="10" spans="1:15" x14ac:dyDescent="0.15">
      <c r="B10" s="9" t="s">
        <v>18</v>
      </c>
      <c r="C10" s="11">
        <f>Zweigstelle_7!$C$29</f>
        <v>0</v>
      </c>
      <c r="D10" s="4">
        <f t="shared" si="0"/>
        <v>0</v>
      </c>
      <c r="E10" s="11">
        <f>Zweigstelle_7!$E$29</f>
        <v>0</v>
      </c>
      <c r="F10" s="39">
        <f t="shared" si="1"/>
        <v>0</v>
      </c>
      <c r="G10" s="31" t="e">
        <f t="shared" si="2"/>
        <v>#DIV/0!</v>
      </c>
      <c r="H10" s="24" t="e">
        <f t="shared" si="3"/>
        <v>#DIV/0!</v>
      </c>
      <c r="I10" s="32" t="e">
        <f t="shared" si="4"/>
        <v>#DIV/0!</v>
      </c>
      <c r="J10" s="32" t="e">
        <f t="shared" si="5"/>
        <v>#DIV/0!</v>
      </c>
      <c r="K10" s="11">
        <f>Zweigstelle_7!$K$29</f>
        <v>0</v>
      </c>
      <c r="L10" s="33" t="e">
        <f t="shared" si="6"/>
        <v>#DIV/0!</v>
      </c>
      <c r="N10" s="4">
        <f>Zweigstelle_7!$B$29*E10</f>
        <v>0</v>
      </c>
      <c r="O10" s="4">
        <f>Zweigstelle_7!$B$29</f>
        <v>28</v>
      </c>
    </row>
    <row r="11" spans="1:15" x14ac:dyDescent="0.15">
      <c r="B11" s="9" t="s">
        <v>19</v>
      </c>
      <c r="C11" s="11">
        <f>Zweigstelle_8!$C$29</f>
        <v>0</v>
      </c>
      <c r="D11" s="4">
        <f t="shared" si="0"/>
        <v>0</v>
      </c>
      <c r="E11" s="11">
        <f>Zweigstelle_8!$E$29</f>
        <v>0</v>
      </c>
      <c r="F11" s="39">
        <f t="shared" si="1"/>
        <v>0</v>
      </c>
      <c r="G11" s="31" t="e">
        <f t="shared" si="2"/>
        <v>#DIV/0!</v>
      </c>
      <c r="H11" s="24" t="e">
        <f t="shared" si="3"/>
        <v>#DIV/0!</v>
      </c>
      <c r="I11" s="32" t="e">
        <f t="shared" si="4"/>
        <v>#DIV/0!</v>
      </c>
      <c r="J11" s="32" t="e">
        <f t="shared" si="5"/>
        <v>#DIV/0!</v>
      </c>
      <c r="K11" s="11">
        <f>Zweigstelle_8!$K$29</f>
        <v>0</v>
      </c>
      <c r="L11" s="33" t="e">
        <f t="shared" si="6"/>
        <v>#DIV/0!</v>
      </c>
      <c r="N11" s="4">
        <f>Zweigstelle_8!$B$29*E11</f>
        <v>0</v>
      </c>
      <c r="O11" s="4">
        <f>Zweigstelle_8!$B$29</f>
        <v>28</v>
      </c>
    </row>
    <row r="12" spans="1:15" x14ac:dyDescent="0.15">
      <c r="B12" s="9" t="s">
        <v>20</v>
      </c>
      <c r="C12" s="11">
        <f>Zweigstelle_9!$C$29</f>
        <v>0</v>
      </c>
      <c r="D12" s="4">
        <f t="shared" si="0"/>
        <v>0</v>
      </c>
      <c r="E12" s="11">
        <f>Zweigstelle_9!$E$29</f>
        <v>0</v>
      </c>
      <c r="F12" s="39">
        <f t="shared" si="1"/>
        <v>0</v>
      </c>
      <c r="G12" s="31" t="e">
        <f t="shared" si="2"/>
        <v>#DIV/0!</v>
      </c>
      <c r="H12" s="24" t="e">
        <f t="shared" si="3"/>
        <v>#DIV/0!</v>
      </c>
      <c r="I12" s="32" t="e">
        <f t="shared" si="4"/>
        <v>#DIV/0!</v>
      </c>
      <c r="J12" s="32" t="e">
        <f t="shared" si="5"/>
        <v>#DIV/0!</v>
      </c>
      <c r="K12" s="11">
        <f>Zweigstelle_9!$K$29</f>
        <v>0</v>
      </c>
      <c r="L12" s="33" t="e">
        <f t="shared" si="6"/>
        <v>#DIV/0!</v>
      </c>
      <c r="N12" s="4">
        <f>Zweigstelle_9!$B$29*E12</f>
        <v>0</v>
      </c>
      <c r="O12" s="4">
        <f>Zweigstelle_9!$B$29</f>
        <v>28</v>
      </c>
    </row>
    <row r="13" spans="1:15" x14ac:dyDescent="0.15">
      <c r="B13" s="9" t="s">
        <v>9</v>
      </c>
      <c r="C13" s="11">
        <f>SUM(C3:C12)</f>
        <v>9660</v>
      </c>
      <c r="D13" s="4"/>
      <c r="E13" s="11">
        <f>SUM(E3:E12)</f>
        <v>98474</v>
      </c>
      <c r="F13" s="39"/>
      <c r="G13" s="31">
        <f>E13/C13</f>
        <v>10.193995859213251</v>
      </c>
      <c r="H13" s="24"/>
      <c r="I13" s="32">
        <f>100-(((365-(G13*O3))*100)/365)</f>
        <v>78.200516180266035</v>
      </c>
      <c r="J13" s="32">
        <f t="shared" si="5"/>
        <v>21.799483819733961</v>
      </c>
      <c r="K13" s="11">
        <f>SUM(K3:K12)</f>
        <v>856</v>
      </c>
      <c r="L13" s="33">
        <f t="shared" si="6"/>
        <v>91.138716356107665</v>
      </c>
      <c r="N13" s="4">
        <f>SUM(N3:N12)</f>
        <v>2757272</v>
      </c>
      <c r="O13" s="9">
        <f>IF(E13=0,(SUM(O3:O12))/10,N13/E13)</f>
        <v>28</v>
      </c>
    </row>
    <row r="14" spans="1:15" x14ac:dyDescent="0.15">
      <c r="D14" s="4"/>
      <c r="E14" s="11"/>
      <c r="F14" s="39"/>
      <c r="G14" s="31"/>
      <c r="H14" s="24"/>
      <c r="I14" s="32"/>
      <c r="J14" s="32"/>
      <c r="K14" s="11"/>
      <c r="L14" s="33"/>
    </row>
    <row r="15" spans="1:15" x14ac:dyDescent="0.15">
      <c r="D15" s="4"/>
      <c r="E15" s="11"/>
      <c r="F15" s="39"/>
      <c r="G15" s="31"/>
      <c r="H15" s="24"/>
      <c r="I15" s="32"/>
      <c r="J15" s="32"/>
      <c r="K15" s="11"/>
      <c r="L15" s="33"/>
    </row>
    <row r="16" spans="1:15" x14ac:dyDescent="0.15">
      <c r="D16" s="4"/>
      <c r="E16" s="11"/>
      <c r="F16" s="39"/>
      <c r="G16" s="31"/>
      <c r="H16" s="24"/>
      <c r="I16" s="32"/>
      <c r="J16" s="32"/>
      <c r="K16" s="11"/>
      <c r="L16" s="33"/>
    </row>
    <row r="17" spans="4:12" x14ac:dyDescent="0.15">
      <c r="D17" s="4"/>
      <c r="E17" s="11"/>
      <c r="F17" s="39"/>
      <c r="G17" s="31"/>
      <c r="H17" s="24"/>
      <c r="I17" s="32"/>
      <c r="J17" s="32"/>
      <c r="K17" s="11"/>
      <c r="L17" s="33"/>
    </row>
    <row r="18" spans="4:12" x14ac:dyDescent="0.15">
      <c r="D18" s="4"/>
      <c r="E18" s="11"/>
      <c r="F18" s="39"/>
      <c r="G18" s="31"/>
      <c r="H18" s="24"/>
      <c r="I18" s="32"/>
      <c r="J18" s="32"/>
      <c r="K18" s="11"/>
      <c r="L18" s="33"/>
    </row>
    <row r="19" spans="4:12" x14ac:dyDescent="0.15">
      <c r="D19" s="4"/>
      <c r="E19" s="11"/>
      <c r="F19" s="39"/>
      <c r="G19" s="31"/>
      <c r="H19" s="24"/>
      <c r="I19" s="32"/>
      <c r="J19" s="32"/>
      <c r="K19" s="11"/>
      <c r="L19" s="33"/>
    </row>
    <row r="20" spans="4:12" x14ac:dyDescent="0.15">
      <c r="D20" s="4"/>
      <c r="E20" s="11"/>
      <c r="F20" s="39"/>
      <c r="G20" s="31"/>
      <c r="H20" s="24"/>
      <c r="I20" s="32"/>
      <c r="J20" s="32"/>
      <c r="K20" s="11"/>
      <c r="L20" s="33"/>
    </row>
    <row r="21" spans="4:12" x14ac:dyDescent="0.15">
      <c r="D21" s="4"/>
      <c r="E21" s="11"/>
      <c r="F21" s="39"/>
      <c r="G21" s="31"/>
      <c r="H21" s="24"/>
      <c r="I21" s="32"/>
      <c r="J21" s="32"/>
      <c r="K21" s="11"/>
      <c r="L21" s="33"/>
    </row>
    <row r="22" spans="4:12" x14ac:dyDescent="0.15">
      <c r="D22" s="4"/>
      <c r="E22" s="11"/>
      <c r="F22" s="39"/>
      <c r="G22" s="31"/>
      <c r="H22" s="24"/>
      <c r="I22" s="32"/>
      <c r="J22" s="32"/>
      <c r="K22" s="11"/>
      <c r="L22" s="33"/>
    </row>
    <row r="23" spans="4:12" x14ac:dyDescent="0.15">
      <c r="D23" s="4"/>
      <c r="E23" s="11"/>
      <c r="F23" s="39"/>
      <c r="G23" s="31"/>
      <c r="H23" s="24"/>
      <c r="I23" s="32"/>
      <c r="J23" s="32"/>
      <c r="K23" s="11"/>
      <c r="L23" s="33"/>
    </row>
    <row r="24" spans="4:12" x14ac:dyDescent="0.15">
      <c r="D24" s="4"/>
      <c r="E24" s="11"/>
      <c r="F24" s="39"/>
      <c r="G24" s="31"/>
      <c r="H24" s="24"/>
      <c r="I24" s="32"/>
      <c r="J24" s="32"/>
      <c r="K24" s="11"/>
      <c r="L24" s="33"/>
    </row>
    <row r="25" spans="4:12" x14ac:dyDescent="0.15">
      <c r="D25" s="4"/>
      <c r="E25" s="11"/>
      <c r="F25" s="39"/>
      <c r="G25" s="31"/>
      <c r="H25" s="24"/>
      <c r="I25" s="32"/>
      <c r="J25" s="32"/>
      <c r="K25" s="11"/>
      <c r="L25" s="33"/>
    </row>
    <row r="26" spans="4:12" x14ac:dyDescent="0.15">
      <c r="D26" s="4"/>
    </row>
    <row r="27" spans="4:12" x14ac:dyDescent="0.15">
      <c r="D27" s="4"/>
    </row>
    <row r="28" spans="4:12" x14ac:dyDescent="0.15">
      <c r="D28" s="4"/>
    </row>
    <row r="29" spans="4:12" x14ac:dyDescent="0.15">
      <c r="D29" s="4"/>
    </row>
    <row r="30" spans="4:12" x14ac:dyDescent="0.15">
      <c r="D30" s="4"/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topLeftCell="B4" workbookViewId="0">
      <selection activeCell="I1" sqref="I1:J13"/>
    </sheetView>
  </sheetViews>
  <sheetFormatPr baseColWidth="10" defaultColWidth="11.5" defaultRowHeight="11" x14ac:dyDescent="0.15"/>
  <cols>
    <col min="1" max="1" width="2.6640625" style="9" customWidth="1"/>
    <col min="2" max="2" width="17.5" style="9" bestFit="1" customWidth="1"/>
    <col min="3" max="3" width="6.6640625" style="11" bestFit="1" customWidth="1"/>
    <col min="4" max="4" width="11.1640625" style="9" bestFit="1" customWidth="1"/>
    <col min="5" max="5" width="7.83203125" style="6" bestFit="1" customWidth="1"/>
    <col min="6" max="6" width="9.6640625" style="9" bestFit="1" customWidth="1"/>
    <col min="7" max="7" width="6.1640625" style="9" bestFit="1" customWidth="1"/>
    <col min="8" max="8" width="7" style="10" bestFit="1" customWidth="1"/>
    <col min="9" max="9" width="8.33203125" style="9" bestFit="1" customWidth="1"/>
    <col min="10" max="10" width="12.33203125" style="9" bestFit="1" customWidth="1"/>
    <col min="11" max="11" width="7.1640625" style="9" bestFit="1" customWidth="1"/>
    <col min="12" max="12" width="12.6640625" style="9" bestFit="1" customWidth="1"/>
    <col min="13" max="16384" width="11.5" style="9"/>
  </cols>
  <sheetData>
    <row r="1" spans="1:15" x14ac:dyDescent="0.15">
      <c r="A1" s="38"/>
      <c r="B1" s="38" t="s">
        <v>65</v>
      </c>
    </row>
    <row r="2" spans="1:15" x14ac:dyDescent="0.15">
      <c r="B2" s="9" t="s">
        <v>10</v>
      </c>
      <c r="C2" s="11" t="s">
        <v>42</v>
      </c>
      <c r="D2" s="9" t="s">
        <v>85</v>
      </c>
      <c r="E2" s="11" t="s">
        <v>11</v>
      </c>
      <c r="F2" s="11" t="s">
        <v>86</v>
      </c>
      <c r="G2" s="20" t="s">
        <v>74</v>
      </c>
      <c r="H2" s="11" t="s">
        <v>75</v>
      </c>
      <c r="I2" s="11" t="s">
        <v>77</v>
      </c>
      <c r="J2" s="29" t="s">
        <v>76</v>
      </c>
      <c r="K2" s="11" t="s">
        <v>79</v>
      </c>
      <c r="L2" s="11" t="s">
        <v>78</v>
      </c>
      <c r="N2" s="4" t="s">
        <v>94</v>
      </c>
      <c r="O2" s="46" t="s">
        <v>95</v>
      </c>
    </row>
    <row r="3" spans="1:15" x14ac:dyDescent="0.15">
      <c r="B3" s="9" t="s">
        <v>45</v>
      </c>
      <c r="C3" s="11">
        <f>Hauptstelle!$C$31</f>
        <v>5684</v>
      </c>
      <c r="D3" s="4">
        <f t="shared" ref="D3:D12" si="0">C3/$C$13*100</f>
        <v>100</v>
      </c>
      <c r="E3" s="11">
        <f>Hauptstelle!$E$31</f>
        <v>43678</v>
      </c>
      <c r="F3" s="39">
        <f t="shared" ref="F3:F12" si="1">E3/$E$13*100</f>
        <v>100</v>
      </c>
      <c r="G3" s="31">
        <f t="shared" ref="G3:G12" si="2">E3/C3</f>
        <v>7.6843771991555245</v>
      </c>
      <c r="H3" s="24">
        <f t="shared" ref="H3:H12" si="3">F3/D3</f>
        <v>1</v>
      </c>
      <c r="I3" s="32">
        <f t="shared" ref="I3:I12" si="4">100-(((365-(G3*O3))*100)/365)</f>
        <v>58.948647007220458</v>
      </c>
      <c r="J3" s="32">
        <f t="shared" ref="J3:J13" si="5">((365-(G3*O3))*100)/365</f>
        <v>41.051352992779542</v>
      </c>
      <c r="K3" s="11">
        <f>Hauptstelle!$K$31</f>
        <v>345</v>
      </c>
      <c r="L3" s="33">
        <f t="shared" ref="L3:L13" si="6">100-(K3/C3*100)</f>
        <v>93.930330752990855</v>
      </c>
      <c r="N3" s="4">
        <f>Hauptstelle!$B$31*E3</f>
        <v>1222984</v>
      </c>
      <c r="O3" s="4">
        <f>Hauptstelle!$B$31</f>
        <v>28</v>
      </c>
    </row>
    <row r="4" spans="1:15" x14ac:dyDescent="0.15">
      <c r="B4" s="9" t="s">
        <v>12</v>
      </c>
      <c r="C4" s="11">
        <f>Zweigstelle_1!$C$30</f>
        <v>0</v>
      </c>
      <c r="D4" s="4">
        <f t="shared" si="0"/>
        <v>0</v>
      </c>
      <c r="E4" s="11">
        <f>Zweigstelle_1!$E$30</f>
        <v>0</v>
      </c>
      <c r="F4" s="39">
        <f t="shared" si="1"/>
        <v>0</v>
      </c>
      <c r="G4" s="31" t="e">
        <f t="shared" si="2"/>
        <v>#DIV/0!</v>
      </c>
      <c r="H4" s="24" t="e">
        <f t="shared" si="3"/>
        <v>#DIV/0!</v>
      </c>
      <c r="I4" s="32" t="e">
        <f t="shared" si="4"/>
        <v>#DIV/0!</v>
      </c>
      <c r="J4" s="32" t="e">
        <f t="shared" si="5"/>
        <v>#DIV/0!</v>
      </c>
      <c r="K4" s="11">
        <f>Zweigstelle_1!$K$30</f>
        <v>0</v>
      </c>
      <c r="L4" s="33" t="e">
        <f t="shared" si="6"/>
        <v>#DIV/0!</v>
      </c>
      <c r="N4" s="4">
        <f>Zweigstelle_1!$B$30*E4</f>
        <v>0</v>
      </c>
      <c r="O4" s="4">
        <f>Zweigstelle_1!$B$30</f>
        <v>28</v>
      </c>
    </row>
    <row r="5" spans="1:15" x14ac:dyDescent="0.15">
      <c r="B5" s="9" t="s">
        <v>13</v>
      </c>
      <c r="C5" s="11">
        <f>Zweigstelle_2!$C$30</f>
        <v>0</v>
      </c>
      <c r="D5" s="4">
        <f t="shared" si="0"/>
        <v>0</v>
      </c>
      <c r="E5" s="11">
        <f>Zweigstelle_2!$E$30</f>
        <v>0</v>
      </c>
      <c r="F5" s="39">
        <f t="shared" si="1"/>
        <v>0</v>
      </c>
      <c r="G5" s="31" t="e">
        <f t="shared" si="2"/>
        <v>#DIV/0!</v>
      </c>
      <c r="H5" s="24" t="e">
        <f t="shared" si="3"/>
        <v>#DIV/0!</v>
      </c>
      <c r="I5" s="32" t="e">
        <f t="shared" si="4"/>
        <v>#DIV/0!</v>
      </c>
      <c r="J5" s="32" t="e">
        <f t="shared" si="5"/>
        <v>#DIV/0!</v>
      </c>
      <c r="K5" s="11">
        <f>Zweigstelle_2!$K$30</f>
        <v>0</v>
      </c>
      <c r="L5" s="33" t="e">
        <f t="shared" si="6"/>
        <v>#DIV/0!</v>
      </c>
      <c r="N5" s="4">
        <f>Zweigstelle_2!$B$30*E5</f>
        <v>0</v>
      </c>
      <c r="O5" s="4">
        <f>Zweigstelle_2!$B$30</f>
        <v>28</v>
      </c>
    </row>
    <row r="6" spans="1:15" x14ac:dyDescent="0.15">
      <c r="B6" s="9" t="s">
        <v>14</v>
      </c>
      <c r="C6" s="11">
        <f>Zweigstelle_3!$C$30</f>
        <v>0</v>
      </c>
      <c r="D6" s="4">
        <f t="shared" si="0"/>
        <v>0</v>
      </c>
      <c r="E6" s="11">
        <f>Zweigstelle_3!$E$30</f>
        <v>0</v>
      </c>
      <c r="F6" s="39">
        <f t="shared" si="1"/>
        <v>0</v>
      </c>
      <c r="G6" s="31" t="e">
        <f t="shared" si="2"/>
        <v>#DIV/0!</v>
      </c>
      <c r="H6" s="24" t="e">
        <f t="shared" si="3"/>
        <v>#DIV/0!</v>
      </c>
      <c r="I6" s="32" t="e">
        <f t="shared" si="4"/>
        <v>#DIV/0!</v>
      </c>
      <c r="J6" s="32" t="e">
        <f t="shared" si="5"/>
        <v>#DIV/0!</v>
      </c>
      <c r="K6" s="11">
        <f>Zweigstelle_3!$K$30</f>
        <v>0</v>
      </c>
      <c r="L6" s="33" t="e">
        <f t="shared" si="6"/>
        <v>#DIV/0!</v>
      </c>
      <c r="N6" s="4">
        <f>Zweigstelle_3!$B$30*E6</f>
        <v>0</v>
      </c>
      <c r="O6" s="4">
        <f>Zweigstelle_3!$B$30</f>
        <v>28</v>
      </c>
    </row>
    <row r="7" spans="1:15" x14ac:dyDescent="0.15">
      <c r="B7" s="9" t="s">
        <v>15</v>
      </c>
      <c r="C7" s="11">
        <f>Zweigstelle_4!$C$30</f>
        <v>0</v>
      </c>
      <c r="D7" s="4">
        <f t="shared" si="0"/>
        <v>0</v>
      </c>
      <c r="E7" s="11">
        <f>Zweigstelle_4!$E$30</f>
        <v>0</v>
      </c>
      <c r="F7" s="39">
        <f t="shared" si="1"/>
        <v>0</v>
      </c>
      <c r="G7" s="31" t="e">
        <f t="shared" si="2"/>
        <v>#DIV/0!</v>
      </c>
      <c r="H7" s="24" t="e">
        <f t="shared" si="3"/>
        <v>#DIV/0!</v>
      </c>
      <c r="I7" s="32" t="e">
        <f t="shared" si="4"/>
        <v>#DIV/0!</v>
      </c>
      <c r="J7" s="32" t="e">
        <f t="shared" si="5"/>
        <v>#DIV/0!</v>
      </c>
      <c r="K7" s="11">
        <f>Zweigstelle_4!$K$30</f>
        <v>0</v>
      </c>
      <c r="L7" s="33" t="e">
        <f t="shared" si="6"/>
        <v>#DIV/0!</v>
      </c>
      <c r="N7" s="4">
        <f>Zweigstelle_4!$B$30*E7</f>
        <v>0</v>
      </c>
      <c r="O7" s="4">
        <f>Zweigstelle_4!$B$30</f>
        <v>28</v>
      </c>
    </row>
    <row r="8" spans="1:15" x14ac:dyDescent="0.15">
      <c r="B8" s="9" t="s">
        <v>16</v>
      </c>
      <c r="C8" s="11">
        <f>Zweigstelle_5!$C$30</f>
        <v>0</v>
      </c>
      <c r="D8" s="4">
        <f t="shared" si="0"/>
        <v>0</v>
      </c>
      <c r="E8" s="11">
        <f>Zweigstelle_5!$E$30</f>
        <v>0</v>
      </c>
      <c r="F8" s="39">
        <f t="shared" si="1"/>
        <v>0</v>
      </c>
      <c r="G8" s="31" t="e">
        <f t="shared" si="2"/>
        <v>#DIV/0!</v>
      </c>
      <c r="H8" s="24" t="e">
        <f t="shared" si="3"/>
        <v>#DIV/0!</v>
      </c>
      <c r="I8" s="32" t="e">
        <f t="shared" si="4"/>
        <v>#DIV/0!</v>
      </c>
      <c r="J8" s="32" t="e">
        <f t="shared" si="5"/>
        <v>#DIV/0!</v>
      </c>
      <c r="K8" s="11">
        <f>Zweigstelle_5!$K$30</f>
        <v>0</v>
      </c>
      <c r="L8" s="33" t="e">
        <f t="shared" si="6"/>
        <v>#DIV/0!</v>
      </c>
      <c r="N8" s="4">
        <f>Zweigstelle_5!$B$30*E8</f>
        <v>0</v>
      </c>
      <c r="O8" s="4">
        <f>Zweigstelle_5!$B$30</f>
        <v>28</v>
      </c>
    </row>
    <row r="9" spans="1:15" x14ac:dyDescent="0.15">
      <c r="B9" s="9" t="s">
        <v>17</v>
      </c>
      <c r="C9" s="11">
        <f>Zweigstelle_6!$C$30</f>
        <v>0</v>
      </c>
      <c r="D9" s="4">
        <f t="shared" si="0"/>
        <v>0</v>
      </c>
      <c r="E9" s="11">
        <f>Zweigstelle_6!$E$30</f>
        <v>0</v>
      </c>
      <c r="F9" s="39">
        <f t="shared" si="1"/>
        <v>0</v>
      </c>
      <c r="G9" s="31" t="e">
        <f t="shared" si="2"/>
        <v>#DIV/0!</v>
      </c>
      <c r="H9" s="24" t="e">
        <f t="shared" si="3"/>
        <v>#DIV/0!</v>
      </c>
      <c r="I9" s="32" t="e">
        <f t="shared" si="4"/>
        <v>#DIV/0!</v>
      </c>
      <c r="J9" s="32" t="e">
        <f t="shared" si="5"/>
        <v>#DIV/0!</v>
      </c>
      <c r="K9" s="11">
        <f>Zweigstelle_6!$K$30</f>
        <v>0</v>
      </c>
      <c r="L9" s="33" t="e">
        <f t="shared" si="6"/>
        <v>#DIV/0!</v>
      </c>
      <c r="N9" s="4">
        <f>Zweigstelle_6!$B$30*E9</f>
        <v>0</v>
      </c>
      <c r="O9" s="4">
        <f>Zweigstelle_6!$B$30</f>
        <v>28</v>
      </c>
    </row>
    <row r="10" spans="1:15" x14ac:dyDescent="0.15">
      <c r="B10" s="9" t="s">
        <v>18</v>
      </c>
      <c r="C10" s="11">
        <f>Zweigstelle_7!$C$30</f>
        <v>0</v>
      </c>
      <c r="D10" s="4">
        <f t="shared" si="0"/>
        <v>0</v>
      </c>
      <c r="E10" s="11">
        <f>Zweigstelle_7!$E$30</f>
        <v>0</v>
      </c>
      <c r="F10" s="39">
        <f t="shared" si="1"/>
        <v>0</v>
      </c>
      <c r="G10" s="31" t="e">
        <f t="shared" si="2"/>
        <v>#DIV/0!</v>
      </c>
      <c r="H10" s="24" t="e">
        <f t="shared" si="3"/>
        <v>#DIV/0!</v>
      </c>
      <c r="I10" s="32" t="e">
        <f t="shared" si="4"/>
        <v>#DIV/0!</v>
      </c>
      <c r="J10" s="32" t="e">
        <f t="shared" si="5"/>
        <v>#DIV/0!</v>
      </c>
      <c r="K10" s="11">
        <f>Zweigstelle_7!$K$30</f>
        <v>0</v>
      </c>
      <c r="L10" s="33" t="e">
        <f t="shared" si="6"/>
        <v>#DIV/0!</v>
      </c>
      <c r="N10" s="4">
        <f>Zweigstelle_7!$B$30*E10</f>
        <v>0</v>
      </c>
      <c r="O10" s="4">
        <f>Zweigstelle_7!$B$30</f>
        <v>28</v>
      </c>
    </row>
    <row r="11" spans="1:15" x14ac:dyDescent="0.15">
      <c r="B11" s="9" t="s">
        <v>19</v>
      </c>
      <c r="C11" s="11">
        <f>Zweigstelle_8!$C$30</f>
        <v>0</v>
      </c>
      <c r="D11" s="4">
        <f t="shared" si="0"/>
        <v>0</v>
      </c>
      <c r="E11" s="11">
        <f>Zweigstelle_8!$E$30</f>
        <v>0</v>
      </c>
      <c r="F11" s="39">
        <f t="shared" si="1"/>
        <v>0</v>
      </c>
      <c r="G11" s="31" t="e">
        <f t="shared" si="2"/>
        <v>#DIV/0!</v>
      </c>
      <c r="H11" s="24" t="e">
        <f t="shared" si="3"/>
        <v>#DIV/0!</v>
      </c>
      <c r="I11" s="32" t="e">
        <f t="shared" si="4"/>
        <v>#DIV/0!</v>
      </c>
      <c r="J11" s="32" t="e">
        <f t="shared" si="5"/>
        <v>#DIV/0!</v>
      </c>
      <c r="K11" s="11">
        <f>Zweigstelle_8!$K$30</f>
        <v>0</v>
      </c>
      <c r="L11" s="33" t="e">
        <f t="shared" si="6"/>
        <v>#DIV/0!</v>
      </c>
      <c r="N11" s="4">
        <f>Zweigstelle_8!$B$30*E11</f>
        <v>0</v>
      </c>
      <c r="O11" s="4">
        <f>Zweigstelle_8!$B$30</f>
        <v>28</v>
      </c>
    </row>
    <row r="12" spans="1:15" x14ac:dyDescent="0.15">
      <c r="B12" s="9" t="s">
        <v>20</v>
      </c>
      <c r="C12" s="11">
        <f>Zweigstelle_9!$C$30</f>
        <v>0</v>
      </c>
      <c r="D12" s="4">
        <f t="shared" si="0"/>
        <v>0</v>
      </c>
      <c r="E12" s="11">
        <f>Zweigstelle_9!$E$30</f>
        <v>0</v>
      </c>
      <c r="F12" s="39">
        <f t="shared" si="1"/>
        <v>0</v>
      </c>
      <c r="G12" s="31" t="e">
        <f t="shared" si="2"/>
        <v>#DIV/0!</v>
      </c>
      <c r="H12" s="24" t="e">
        <f t="shared" si="3"/>
        <v>#DIV/0!</v>
      </c>
      <c r="I12" s="32" t="e">
        <f t="shared" si="4"/>
        <v>#DIV/0!</v>
      </c>
      <c r="J12" s="32" t="e">
        <f t="shared" si="5"/>
        <v>#DIV/0!</v>
      </c>
      <c r="K12" s="11">
        <f>Zweigstelle_9!$K$30</f>
        <v>0</v>
      </c>
      <c r="L12" s="33" t="e">
        <f t="shared" si="6"/>
        <v>#DIV/0!</v>
      </c>
      <c r="N12" s="4">
        <f>Zweigstelle_9!$B$30*E12</f>
        <v>0</v>
      </c>
      <c r="O12" s="4">
        <f>Zweigstelle_9!$B$30</f>
        <v>28</v>
      </c>
    </row>
    <row r="13" spans="1:15" x14ac:dyDescent="0.15">
      <c r="B13" s="9" t="s">
        <v>9</v>
      </c>
      <c r="C13" s="11">
        <f>SUM(C3:C12)</f>
        <v>5684</v>
      </c>
      <c r="D13" s="4"/>
      <c r="E13" s="11">
        <f>SUM(E3:E12)</f>
        <v>43678</v>
      </c>
      <c r="F13" s="39"/>
      <c r="G13" s="31">
        <f>E13/C13</f>
        <v>7.6843771991555245</v>
      </c>
      <c r="H13" s="24"/>
      <c r="I13" s="32">
        <f>100-(((365-(G13*O3))*100)/365)</f>
        <v>58.948647007220458</v>
      </c>
      <c r="J13" s="32">
        <f t="shared" si="5"/>
        <v>41.051352992779542</v>
      </c>
      <c r="K13" s="11">
        <f>SUM(K3:K12)</f>
        <v>345</v>
      </c>
      <c r="L13" s="33">
        <f t="shared" si="6"/>
        <v>93.930330752990855</v>
      </c>
      <c r="N13" s="4">
        <f>SUM(N3:N12)</f>
        <v>1222984</v>
      </c>
      <c r="O13" s="9">
        <f>IF(E13=0,(SUM(O3:O12))/10,N13/E13)</f>
        <v>28</v>
      </c>
    </row>
    <row r="14" spans="1:15" x14ac:dyDescent="0.15">
      <c r="D14" s="4"/>
      <c r="E14" s="11"/>
      <c r="F14" s="39"/>
      <c r="G14" s="31"/>
      <c r="H14" s="24"/>
      <c r="I14" s="32"/>
      <c r="J14" s="32"/>
      <c r="K14" s="11"/>
      <c r="L14" s="33"/>
    </row>
    <row r="15" spans="1:15" x14ac:dyDescent="0.15">
      <c r="D15" s="4"/>
      <c r="E15" s="11"/>
      <c r="F15" s="39"/>
      <c r="G15" s="31"/>
      <c r="H15" s="24"/>
      <c r="I15" s="32"/>
      <c r="J15" s="32"/>
      <c r="K15" s="11"/>
      <c r="L15" s="33"/>
    </row>
    <row r="16" spans="1:15" x14ac:dyDescent="0.15">
      <c r="D16" s="4"/>
      <c r="E16" s="11"/>
      <c r="F16" s="39"/>
      <c r="G16" s="31"/>
      <c r="H16" s="24"/>
      <c r="I16" s="32"/>
      <c r="J16" s="32"/>
      <c r="K16" s="11"/>
      <c r="L16" s="33"/>
    </row>
    <row r="17" spans="4:12" x14ac:dyDescent="0.15">
      <c r="D17" s="4"/>
      <c r="E17" s="11"/>
      <c r="F17" s="39"/>
      <c r="G17" s="31"/>
      <c r="H17" s="24"/>
      <c r="I17" s="32"/>
      <c r="J17" s="32"/>
      <c r="K17" s="11"/>
      <c r="L17" s="33"/>
    </row>
    <row r="18" spans="4:12" x14ac:dyDescent="0.15">
      <c r="D18" s="4"/>
      <c r="E18" s="11"/>
      <c r="F18" s="39"/>
      <c r="G18" s="31"/>
      <c r="H18" s="24"/>
      <c r="I18" s="32"/>
      <c r="J18" s="32"/>
      <c r="K18" s="11"/>
      <c r="L18" s="33"/>
    </row>
    <row r="19" spans="4:12" x14ac:dyDescent="0.15">
      <c r="D19" s="4"/>
      <c r="E19" s="11"/>
      <c r="F19" s="39"/>
      <c r="G19" s="31"/>
      <c r="H19" s="24"/>
      <c r="I19" s="32"/>
      <c r="J19" s="32"/>
      <c r="K19" s="11"/>
      <c r="L19" s="33"/>
    </row>
    <row r="20" spans="4:12" x14ac:dyDescent="0.15">
      <c r="D20" s="4"/>
      <c r="E20" s="11"/>
      <c r="F20" s="39"/>
      <c r="G20" s="31"/>
      <c r="H20" s="24"/>
      <c r="I20" s="32"/>
      <c r="J20" s="32"/>
      <c r="K20" s="11"/>
      <c r="L20" s="33"/>
    </row>
    <row r="21" spans="4:12" x14ac:dyDescent="0.15">
      <c r="D21" s="4"/>
      <c r="E21" s="11"/>
      <c r="F21" s="39"/>
      <c r="G21" s="31"/>
      <c r="H21" s="24"/>
      <c r="I21" s="32"/>
      <c r="J21" s="32"/>
      <c r="K21" s="11"/>
      <c r="L21" s="33"/>
    </row>
    <row r="22" spans="4:12" x14ac:dyDescent="0.15">
      <c r="D22" s="4"/>
      <c r="E22" s="11"/>
      <c r="F22" s="39"/>
      <c r="G22" s="31"/>
      <c r="H22" s="24"/>
      <c r="I22" s="32"/>
      <c r="J22" s="32"/>
      <c r="K22" s="11"/>
      <c r="L22" s="33"/>
    </row>
    <row r="23" spans="4:12" x14ac:dyDescent="0.15">
      <c r="D23" s="4"/>
      <c r="E23" s="11"/>
      <c r="F23" s="39"/>
      <c r="G23" s="31"/>
      <c r="H23" s="24"/>
      <c r="I23" s="32"/>
      <c r="J23" s="32"/>
      <c r="K23" s="11"/>
      <c r="L23" s="33"/>
    </row>
    <row r="24" spans="4:12" x14ac:dyDescent="0.15">
      <c r="D24" s="4"/>
      <c r="E24" s="11"/>
      <c r="F24" s="39"/>
      <c r="G24" s="31"/>
      <c r="H24" s="24"/>
      <c r="I24" s="32"/>
      <c r="J24" s="32"/>
      <c r="K24" s="11"/>
      <c r="L24" s="33"/>
    </row>
    <row r="25" spans="4:12" x14ac:dyDescent="0.15">
      <c r="D25" s="4"/>
      <c r="E25" s="11"/>
      <c r="F25" s="39"/>
      <c r="G25" s="31"/>
      <c r="H25" s="24"/>
      <c r="I25" s="32"/>
      <c r="J25" s="32"/>
      <c r="K25" s="11"/>
      <c r="L25" s="33"/>
    </row>
    <row r="26" spans="4:12" x14ac:dyDescent="0.15">
      <c r="D26" s="4"/>
    </row>
    <row r="27" spans="4:12" x14ac:dyDescent="0.15">
      <c r="D27" s="4"/>
    </row>
    <row r="28" spans="4:12" x14ac:dyDescent="0.15">
      <c r="D28" s="4"/>
    </row>
    <row r="29" spans="4:12" x14ac:dyDescent="0.15">
      <c r="D29" s="4"/>
    </row>
    <row r="30" spans="4:12" x14ac:dyDescent="0.15">
      <c r="D30" s="4"/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topLeftCell="H1" workbookViewId="0">
      <selection activeCell="I1" sqref="I1:J13"/>
    </sheetView>
  </sheetViews>
  <sheetFormatPr baseColWidth="10" defaultColWidth="11.5" defaultRowHeight="11" x14ac:dyDescent="0.15"/>
  <cols>
    <col min="1" max="1" width="2.6640625" style="9" customWidth="1"/>
    <col min="2" max="2" width="17.5" style="9" bestFit="1" customWidth="1"/>
    <col min="3" max="3" width="6.6640625" style="11" bestFit="1" customWidth="1"/>
    <col min="4" max="4" width="11.1640625" style="9" bestFit="1" customWidth="1"/>
    <col min="5" max="5" width="7.83203125" style="6" bestFit="1" customWidth="1"/>
    <col min="6" max="6" width="9.6640625" style="9" bestFit="1" customWidth="1"/>
    <col min="7" max="7" width="6.1640625" style="9" bestFit="1" customWidth="1"/>
    <col min="8" max="8" width="7" style="10" bestFit="1" customWidth="1"/>
    <col min="9" max="9" width="8.33203125" style="9" bestFit="1" customWidth="1"/>
    <col min="10" max="10" width="12.33203125" style="9" bestFit="1" customWidth="1"/>
    <col min="11" max="11" width="7.1640625" style="9" bestFit="1" customWidth="1"/>
    <col min="12" max="12" width="12.6640625" style="9" bestFit="1" customWidth="1"/>
    <col min="13" max="16384" width="11.5" style="9"/>
  </cols>
  <sheetData>
    <row r="1" spans="1:15" x14ac:dyDescent="0.15">
      <c r="A1" s="38"/>
      <c r="B1" s="38" t="s">
        <v>66</v>
      </c>
    </row>
    <row r="2" spans="1:15" x14ac:dyDescent="0.15">
      <c r="B2" s="9" t="s">
        <v>10</v>
      </c>
      <c r="C2" s="11" t="s">
        <v>42</v>
      </c>
      <c r="D2" s="9" t="s">
        <v>85</v>
      </c>
      <c r="E2" s="11" t="s">
        <v>11</v>
      </c>
      <c r="F2" s="11" t="s">
        <v>86</v>
      </c>
      <c r="G2" s="20" t="s">
        <v>74</v>
      </c>
      <c r="H2" s="11" t="s">
        <v>75</v>
      </c>
      <c r="I2" s="11" t="s">
        <v>77</v>
      </c>
      <c r="J2" s="29" t="s">
        <v>76</v>
      </c>
      <c r="K2" s="11" t="s">
        <v>79</v>
      </c>
      <c r="L2" s="11" t="s">
        <v>78</v>
      </c>
      <c r="N2" s="4" t="s">
        <v>94</v>
      </c>
      <c r="O2" s="46" t="s">
        <v>95</v>
      </c>
    </row>
    <row r="3" spans="1:15" x14ac:dyDescent="0.15">
      <c r="B3" s="9" t="s">
        <v>45</v>
      </c>
      <c r="C3" s="11">
        <f>Hauptstelle!$C$32</f>
        <v>4256</v>
      </c>
      <c r="D3" s="4">
        <f t="shared" ref="D3:D12" si="0">C3/$C$13*100</f>
        <v>100</v>
      </c>
      <c r="E3" s="11">
        <f>Hauptstelle!$E$32</f>
        <v>18729</v>
      </c>
      <c r="F3" s="39">
        <f t="shared" ref="F3:F12" si="1">E3/$E$13*100</f>
        <v>100</v>
      </c>
      <c r="G3" s="31">
        <f t="shared" ref="G3:G12" si="2">E3/C3</f>
        <v>4.4006109022556394</v>
      </c>
      <c r="H3" s="24">
        <f t="shared" ref="H3:H12" si="3">F3/D3</f>
        <v>1</v>
      </c>
      <c r="I3" s="32">
        <f t="shared" ref="I3:I12" si="4">100-(((365-(G3*O3))*100)/365)</f>
        <v>33.758111031002173</v>
      </c>
      <c r="J3" s="32">
        <f t="shared" ref="J3:J13" si="5">((365-(G3*O3))*100)/365</f>
        <v>66.241888968997827</v>
      </c>
      <c r="K3" s="11">
        <f>Hauptstelle!$K$32</f>
        <v>634</v>
      </c>
      <c r="L3" s="33">
        <f t="shared" ref="L3:L13" si="6">100-(K3/C3*100)</f>
        <v>85.103383458646618</v>
      </c>
      <c r="N3" s="4">
        <f>Hauptstelle!$B$32*E3</f>
        <v>524412</v>
      </c>
      <c r="O3" s="4">
        <f>Hauptstelle!$B$32</f>
        <v>28</v>
      </c>
    </row>
    <row r="4" spans="1:15" x14ac:dyDescent="0.15">
      <c r="B4" s="9" t="s">
        <v>12</v>
      </c>
      <c r="C4" s="11">
        <f>Zweigstelle_1!$C$31</f>
        <v>0</v>
      </c>
      <c r="D4" s="4">
        <f t="shared" si="0"/>
        <v>0</v>
      </c>
      <c r="E4" s="11">
        <f>Zweigstelle_1!$E$31</f>
        <v>0</v>
      </c>
      <c r="F4" s="39">
        <f t="shared" si="1"/>
        <v>0</v>
      </c>
      <c r="G4" s="31" t="e">
        <f t="shared" si="2"/>
        <v>#DIV/0!</v>
      </c>
      <c r="H4" s="24" t="e">
        <f t="shared" si="3"/>
        <v>#DIV/0!</v>
      </c>
      <c r="I4" s="32" t="e">
        <f t="shared" si="4"/>
        <v>#DIV/0!</v>
      </c>
      <c r="J4" s="32" t="e">
        <f t="shared" si="5"/>
        <v>#DIV/0!</v>
      </c>
      <c r="K4" s="11">
        <f>Zweigstelle_1!$K$31</f>
        <v>0</v>
      </c>
      <c r="L4" s="33" t="e">
        <f t="shared" si="6"/>
        <v>#DIV/0!</v>
      </c>
      <c r="N4" s="4">
        <f>Zweigstelle_1!$B$31*E4</f>
        <v>0</v>
      </c>
      <c r="O4" s="4">
        <f>Zweigstelle_1!$B$31</f>
        <v>28</v>
      </c>
    </row>
    <row r="5" spans="1:15" x14ac:dyDescent="0.15">
      <c r="B5" s="9" t="s">
        <v>13</v>
      </c>
      <c r="C5" s="11">
        <f>Zweigstelle_2!$C$31</f>
        <v>0</v>
      </c>
      <c r="D5" s="4">
        <f t="shared" si="0"/>
        <v>0</v>
      </c>
      <c r="E5" s="11">
        <f>Zweigstelle_2!$E$31</f>
        <v>0</v>
      </c>
      <c r="F5" s="39">
        <f t="shared" si="1"/>
        <v>0</v>
      </c>
      <c r="G5" s="31" t="e">
        <f t="shared" si="2"/>
        <v>#DIV/0!</v>
      </c>
      <c r="H5" s="24" t="e">
        <f t="shared" si="3"/>
        <v>#DIV/0!</v>
      </c>
      <c r="I5" s="32" t="e">
        <f t="shared" si="4"/>
        <v>#DIV/0!</v>
      </c>
      <c r="J5" s="32" t="e">
        <f t="shared" si="5"/>
        <v>#DIV/0!</v>
      </c>
      <c r="K5" s="11">
        <f>Zweigstelle_2!$K$31</f>
        <v>0</v>
      </c>
      <c r="L5" s="33" t="e">
        <f t="shared" si="6"/>
        <v>#DIV/0!</v>
      </c>
      <c r="N5" s="4">
        <f>Zweigstelle_2!$B$31*E5</f>
        <v>0</v>
      </c>
      <c r="O5" s="4">
        <f>Zweigstelle_2!$B$31</f>
        <v>28</v>
      </c>
    </row>
    <row r="6" spans="1:15" x14ac:dyDescent="0.15">
      <c r="B6" s="9" t="s">
        <v>14</v>
      </c>
      <c r="C6" s="11">
        <f>Zweigstelle_3!$C$31</f>
        <v>0</v>
      </c>
      <c r="D6" s="4">
        <f t="shared" si="0"/>
        <v>0</v>
      </c>
      <c r="E6" s="11">
        <f>Zweigstelle_3!$E$31</f>
        <v>0</v>
      </c>
      <c r="F6" s="39">
        <f t="shared" si="1"/>
        <v>0</v>
      </c>
      <c r="G6" s="31" t="e">
        <f t="shared" si="2"/>
        <v>#DIV/0!</v>
      </c>
      <c r="H6" s="24" t="e">
        <f t="shared" si="3"/>
        <v>#DIV/0!</v>
      </c>
      <c r="I6" s="32" t="e">
        <f t="shared" si="4"/>
        <v>#DIV/0!</v>
      </c>
      <c r="J6" s="32" t="e">
        <f t="shared" si="5"/>
        <v>#DIV/0!</v>
      </c>
      <c r="K6" s="11">
        <f>Zweigstelle_3!$K$31</f>
        <v>0</v>
      </c>
      <c r="L6" s="33" t="e">
        <f t="shared" si="6"/>
        <v>#DIV/0!</v>
      </c>
      <c r="N6" s="4">
        <f>Zweigstelle_3!$B$31*E6</f>
        <v>0</v>
      </c>
      <c r="O6" s="4">
        <f>Zweigstelle_3!$B$31</f>
        <v>28</v>
      </c>
    </row>
    <row r="7" spans="1:15" x14ac:dyDescent="0.15">
      <c r="B7" s="9" t="s">
        <v>15</v>
      </c>
      <c r="C7" s="11">
        <f>Zweigstelle_4!$C$31</f>
        <v>0</v>
      </c>
      <c r="D7" s="4">
        <f t="shared" si="0"/>
        <v>0</v>
      </c>
      <c r="E7" s="11">
        <f>Zweigstelle_4!$E$31</f>
        <v>0</v>
      </c>
      <c r="F7" s="39">
        <f t="shared" si="1"/>
        <v>0</v>
      </c>
      <c r="G7" s="31" t="e">
        <f t="shared" si="2"/>
        <v>#DIV/0!</v>
      </c>
      <c r="H7" s="24" t="e">
        <f t="shared" si="3"/>
        <v>#DIV/0!</v>
      </c>
      <c r="I7" s="32" t="e">
        <f t="shared" si="4"/>
        <v>#DIV/0!</v>
      </c>
      <c r="J7" s="32" t="e">
        <f t="shared" si="5"/>
        <v>#DIV/0!</v>
      </c>
      <c r="K7" s="11">
        <f>Zweigstelle_4!$K$31</f>
        <v>0</v>
      </c>
      <c r="L7" s="33" t="e">
        <f t="shared" si="6"/>
        <v>#DIV/0!</v>
      </c>
      <c r="N7" s="4">
        <f>Zweigstelle_4!$B$31*E7</f>
        <v>0</v>
      </c>
      <c r="O7" s="4">
        <f>Zweigstelle_4!$B$31</f>
        <v>28</v>
      </c>
    </row>
    <row r="8" spans="1:15" x14ac:dyDescent="0.15">
      <c r="B8" s="9" t="s">
        <v>16</v>
      </c>
      <c r="C8" s="11">
        <f>Zweigstelle_5!$C$31</f>
        <v>0</v>
      </c>
      <c r="D8" s="4">
        <f t="shared" si="0"/>
        <v>0</v>
      </c>
      <c r="E8" s="11">
        <f>Zweigstelle_5!$E$31</f>
        <v>0</v>
      </c>
      <c r="F8" s="39">
        <f t="shared" si="1"/>
        <v>0</v>
      </c>
      <c r="G8" s="31" t="e">
        <f t="shared" si="2"/>
        <v>#DIV/0!</v>
      </c>
      <c r="H8" s="24" t="e">
        <f t="shared" si="3"/>
        <v>#DIV/0!</v>
      </c>
      <c r="I8" s="32" t="e">
        <f t="shared" si="4"/>
        <v>#DIV/0!</v>
      </c>
      <c r="J8" s="32" t="e">
        <f t="shared" si="5"/>
        <v>#DIV/0!</v>
      </c>
      <c r="K8" s="11">
        <f>Zweigstelle_5!$K$31</f>
        <v>0</v>
      </c>
      <c r="L8" s="33" t="e">
        <f t="shared" si="6"/>
        <v>#DIV/0!</v>
      </c>
      <c r="N8" s="4">
        <f>Zweigstelle_5!$B$31*E8</f>
        <v>0</v>
      </c>
      <c r="O8" s="4">
        <f>Zweigstelle_5!$B$31</f>
        <v>28</v>
      </c>
    </row>
    <row r="9" spans="1:15" x14ac:dyDescent="0.15">
      <c r="B9" s="9" t="s">
        <v>17</v>
      </c>
      <c r="C9" s="11">
        <f>Zweigstelle_6!$C$31</f>
        <v>0</v>
      </c>
      <c r="D9" s="4">
        <f t="shared" si="0"/>
        <v>0</v>
      </c>
      <c r="E9" s="11">
        <f>Zweigstelle_6!$E$31</f>
        <v>0</v>
      </c>
      <c r="F9" s="39">
        <f t="shared" si="1"/>
        <v>0</v>
      </c>
      <c r="G9" s="31" t="e">
        <f t="shared" si="2"/>
        <v>#DIV/0!</v>
      </c>
      <c r="H9" s="24" t="e">
        <f t="shared" si="3"/>
        <v>#DIV/0!</v>
      </c>
      <c r="I9" s="32" t="e">
        <f t="shared" si="4"/>
        <v>#DIV/0!</v>
      </c>
      <c r="J9" s="32" t="e">
        <f t="shared" si="5"/>
        <v>#DIV/0!</v>
      </c>
      <c r="K9" s="11">
        <f>Zweigstelle_6!$K$31</f>
        <v>0</v>
      </c>
      <c r="L9" s="33" t="e">
        <f t="shared" si="6"/>
        <v>#DIV/0!</v>
      </c>
      <c r="N9" s="4">
        <f>Zweigstelle_6!$B$31*E9</f>
        <v>0</v>
      </c>
      <c r="O9" s="4">
        <f>Zweigstelle_6!$B$31</f>
        <v>28</v>
      </c>
    </row>
    <row r="10" spans="1:15" x14ac:dyDescent="0.15">
      <c r="B10" s="9" t="s">
        <v>18</v>
      </c>
      <c r="C10" s="11">
        <f>Zweigstelle_7!$C$31</f>
        <v>0</v>
      </c>
      <c r="D10" s="4">
        <f t="shared" si="0"/>
        <v>0</v>
      </c>
      <c r="E10" s="11">
        <f>Zweigstelle_7!$E$31</f>
        <v>0</v>
      </c>
      <c r="F10" s="39">
        <f t="shared" si="1"/>
        <v>0</v>
      </c>
      <c r="G10" s="31" t="e">
        <f t="shared" si="2"/>
        <v>#DIV/0!</v>
      </c>
      <c r="H10" s="24" t="e">
        <f t="shared" si="3"/>
        <v>#DIV/0!</v>
      </c>
      <c r="I10" s="32" t="e">
        <f t="shared" si="4"/>
        <v>#DIV/0!</v>
      </c>
      <c r="J10" s="32" t="e">
        <f t="shared" si="5"/>
        <v>#DIV/0!</v>
      </c>
      <c r="K10" s="11">
        <f>Zweigstelle_7!$K$31</f>
        <v>0</v>
      </c>
      <c r="L10" s="33" t="e">
        <f t="shared" si="6"/>
        <v>#DIV/0!</v>
      </c>
      <c r="N10" s="4">
        <f>Zweigstelle_7!$B$31*E10</f>
        <v>0</v>
      </c>
      <c r="O10" s="4">
        <f>Zweigstelle_7!$B$31</f>
        <v>28</v>
      </c>
    </row>
    <row r="11" spans="1:15" x14ac:dyDescent="0.15">
      <c r="B11" s="9" t="s">
        <v>19</v>
      </c>
      <c r="C11" s="11">
        <f>Zweigstelle_8!$C$31</f>
        <v>0</v>
      </c>
      <c r="D11" s="4">
        <f t="shared" si="0"/>
        <v>0</v>
      </c>
      <c r="E11" s="11">
        <f>Zweigstelle_8!$E$31</f>
        <v>0</v>
      </c>
      <c r="F11" s="39">
        <f t="shared" si="1"/>
        <v>0</v>
      </c>
      <c r="G11" s="31" t="e">
        <f t="shared" si="2"/>
        <v>#DIV/0!</v>
      </c>
      <c r="H11" s="24" t="e">
        <f t="shared" si="3"/>
        <v>#DIV/0!</v>
      </c>
      <c r="I11" s="32" t="e">
        <f t="shared" si="4"/>
        <v>#DIV/0!</v>
      </c>
      <c r="J11" s="32" t="e">
        <f t="shared" si="5"/>
        <v>#DIV/0!</v>
      </c>
      <c r="K11" s="11">
        <f>Zweigstelle_8!$K$31</f>
        <v>0</v>
      </c>
      <c r="L11" s="33" t="e">
        <f t="shared" si="6"/>
        <v>#DIV/0!</v>
      </c>
      <c r="N11" s="4">
        <f>Zweigstelle_8!$B$31*E11</f>
        <v>0</v>
      </c>
      <c r="O11" s="4">
        <f>Zweigstelle_8!$B$31</f>
        <v>28</v>
      </c>
    </row>
    <row r="12" spans="1:15" x14ac:dyDescent="0.15">
      <c r="B12" s="9" t="s">
        <v>20</v>
      </c>
      <c r="C12" s="11">
        <f>Zweigstelle_9!$C$31</f>
        <v>0</v>
      </c>
      <c r="D12" s="4">
        <f t="shared" si="0"/>
        <v>0</v>
      </c>
      <c r="E12" s="11">
        <f>Zweigstelle_9!$E$31</f>
        <v>0</v>
      </c>
      <c r="F12" s="39">
        <f t="shared" si="1"/>
        <v>0</v>
      </c>
      <c r="G12" s="31" t="e">
        <f t="shared" si="2"/>
        <v>#DIV/0!</v>
      </c>
      <c r="H12" s="24" t="e">
        <f t="shared" si="3"/>
        <v>#DIV/0!</v>
      </c>
      <c r="I12" s="32" t="e">
        <f t="shared" si="4"/>
        <v>#DIV/0!</v>
      </c>
      <c r="J12" s="32" t="e">
        <f t="shared" si="5"/>
        <v>#DIV/0!</v>
      </c>
      <c r="K12" s="11">
        <f>Zweigstelle_9!$K$31</f>
        <v>0</v>
      </c>
      <c r="L12" s="33" t="e">
        <f t="shared" si="6"/>
        <v>#DIV/0!</v>
      </c>
      <c r="N12" s="4">
        <f>Zweigstelle_9!$B$31*E12</f>
        <v>0</v>
      </c>
      <c r="O12" s="4">
        <f>Zweigstelle_9!$B$31</f>
        <v>28</v>
      </c>
    </row>
    <row r="13" spans="1:15" x14ac:dyDescent="0.15">
      <c r="B13" s="9" t="s">
        <v>9</v>
      </c>
      <c r="C13" s="11">
        <f>SUM(C3:C12)</f>
        <v>4256</v>
      </c>
      <c r="D13" s="4"/>
      <c r="E13" s="11">
        <f>SUM(E3:E12)</f>
        <v>18729</v>
      </c>
      <c r="F13" s="39"/>
      <c r="G13" s="31">
        <f>E13/C13</f>
        <v>4.4006109022556394</v>
      </c>
      <c r="H13" s="24"/>
      <c r="I13" s="32">
        <f>100-(((365-(G13*O3))*100)/365)</f>
        <v>33.758111031002173</v>
      </c>
      <c r="J13" s="32">
        <f t="shared" si="5"/>
        <v>66.241888968997827</v>
      </c>
      <c r="K13" s="11">
        <f>SUM(K3:K12)</f>
        <v>634</v>
      </c>
      <c r="L13" s="33">
        <f t="shared" si="6"/>
        <v>85.103383458646618</v>
      </c>
      <c r="N13" s="4">
        <f>SUM(N3:N12)</f>
        <v>524412</v>
      </c>
      <c r="O13" s="9">
        <f>IF(E13=0,(SUM(O3:O12))/10,N13/E13)</f>
        <v>28</v>
      </c>
    </row>
    <row r="14" spans="1:15" x14ac:dyDescent="0.15">
      <c r="D14" s="4"/>
      <c r="E14" s="11"/>
      <c r="F14" s="39"/>
      <c r="G14" s="31"/>
      <c r="H14" s="24"/>
      <c r="I14" s="32"/>
      <c r="J14" s="32"/>
      <c r="K14" s="11"/>
      <c r="L14" s="33"/>
    </row>
    <row r="15" spans="1:15" x14ac:dyDescent="0.15">
      <c r="D15" s="4"/>
      <c r="E15" s="11"/>
      <c r="F15" s="39"/>
      <c r="G15" s="31"/>
      <c r="H15" s="24"/>
      <c r="I15" s="32"/>
      <c r="J15" s="32"/>
      <c r="K15" s="11"/>
      <c r="L15" s="33"/>
    </row>
    <row r="16" spans="1:15" x14ac:dyDescent="0.15">
      <c r="D16" s="4"/>
      <c r="E16" s="11"/>
      <c r="F16" s="39"/>
      <c r="G16" s="31"/>
      <c r="H16" s="24"/>
      <c r="I16" s="32"/>
      <c r="J16" s="32"/>
      <c r="K16" s="11"/>
      <c r="L16" s="33"/>
    </row>
    <row r="17" spans="4:12" x14ac:dyDescent="0.15">
      <c r="D17" s="4"/>
      <c r="E17" s="11"/>
      <c r="F17" s="39"/>
      <c r="G17" s="31"/>
      <c r="H17" s="24"/>
      <c r="I17" s="32"/>
      <c r="J17" s="32"/>
      <c r="K17" s="11"/>
      <c r="L17" s="33"/>
    </row>
    <row r="18" spans="4:12" x14ac:dyDescent="0.15">
      <c r="D18" s="4"/>
      <c r="E18" s="11"/>
      <c r="F18" s="39"/>
      <c r="G18" s="31"/>
      <c r="H18" s="24"/>
      <c r="I18" s="32"/>
      <c r="J18" s="32"/>
      <c r="K18" s="11"/>
      <c r="L18" s="33"/>
    </row>
    <row r="19" spans="4:12" x14ac:dyDescent="0.15">
      <c r="D19" s="4"/>
      <c r="E19" s="11"/>
      <c r="F19" s="39"/>
      <c r="G19" s="31"/>
      <c r="H19" s="24"/>
      <c r="I19" s="32"/>
      <c r="J19" s="32"/>
      <c r="K19" s="11"/>
      <c r="L19" s="33"/>
    </row>
    <row r="20" spans="4:12" x14ac:dyDescent="0.15">
      <c r="D20" s="4"/>
      <c r="E20" s="11"/>
      <c r="F20" s="39"/>
      <c r="G20" s="31"/>
      <c r="H20" s="24"/>
      <c r="I20" s="32"/>
      <c r="J20" s="32"/>
      <c r="K20" s="11"/>
      <c r="L20" s="33"/>
    </row>
    <row r="21" spans="4:12" x14ac:dyDescent="0.15">
      <c r="D21" s="4"/>
      <c r="E21" s="11"/>
      <c r="F21" s="39"/>
      <c r="G21" s="31"/>
      <c r="H21" s="24"/>
      <c r="I21" s="32"/>
      <c r="J21" s="32"/>
      <c r="K21" s="11"/>
      <c r="L21" s="33"/>
    </row>
    <row r="22" spans="4:12" x14ac:dyDescent="0.15">
      <c r="D22" s="4"/>
      <c r="E22" s="11"/>
      <c r="F22" s="39"/>
      <c r="G22" s="31"/>
      <c r="H22" s="24"/>
      <c r="I22" s="32"/>
      <c r="J22" s="32"/>
      <c r="K22" s="11"/>
      <c r="L22" s="33"/>
    </row>
    <row r="23" spans="4:12" x14ac:dyDescent="0.15">
      <c r="D23" s="4"/>
      <c r="E23" s="11"/>
      <c r="F23" s="39"/>
      <c r="G23" s="31"/>
      <c r="H23" s="24"/>
      <c r="I23" s="32"/>
      <c r="J23" s="32"/>
      <c r="K23" s="11"/>
      <c r="L23" s="33"/>
    </row>
    <row r="24" spans="4:12" x14ac:dyDescent="0.15">
      <c r="D24" s="4"/>
      <c r="E24" s="11"/>
      <c r="F24" s="39"/>
      <c r="G24" s="31"/>
      <c r="H24" s="24"/>
      <c r="I24" s="32"/>
      <c r="J24" s="32"/>
      <c r="K24" s="11"/>
      <c r="L24" s="33"/>
    </row>
    <row r="25" spans="4:12" x14ac:dyDescent="0.15">
      <c r="D25" s="4"/>
      <c r="E25" s="11"/>
      <c r="F25" s="39"/>
      <c r="G25" s="31"/>
      <c r="H25" s="24"/>
      <c r="I25" s="32"/>
      <c r="J25" s="32"/>
      <c r="K25" s="11"/>
      <c r="L25" s="33"/>
    </row>
    <row r="26" spans="4:12" x14ac:dyDescent="0.15">
      <c r="D26" s="4"/>
    </row>
    <row r="27" spans="4:12" x14ac:dyDescent="0.15">
      <c r="D27" s="4"/>
    </row>
    <row r="28" spans="4:12" x14ac:dyDescent="0.15">
      <c r="D28" s="4"/>
    </row>
    <row r="29" spans="4:12" x14ac:dyDescent="0.15">
      <c r="D29" s="4"/>
    </row>
    <row r="30" spans="4:12" x14ac:dyDescent="0.15">
      <c r="D30" s="4"/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topLeftCell="H1" workbookViewId="0">
      <selection activeCell="I1" sqref="I1:J13"/>
    </sheetView>
  </sheetViews>
  <sheetFormatPr baseColWidth="10" defaultColWidth="11.5" defaultRowHeight="11" x14ac:dyDescent="0.15"/>
  <cols>
    <col min="1" max="1" width="2.6640625" style="9" customWidth="1"/>
    <col min="2" max="2" width="17.5" style="9" bestFit="1" customWidth="1"/>
    <col min="3" max="3" width="6.6640625" style="11" bestFit="1" customWidth="1"/>
    <col min="4" max="4" width="11.1640625" style="9" bestFit="1" customWidth="1"/>
    <col min="5" max="5" width="7.83203125" style="6" bestFit="1" customWidth="1"/>
    <col min="6" max="6" width="9.6640625" style="9" bestFit="1" customWidth="1"/>
    <col min="7" max="7" width="6.1640625" style="9" bestFit="1" customWidth="1"/>
    <col min="8" max="8" width="7" style="10" bestFit="1" customWidth="1"/>
    <col min="9" max="9" width="8.33203125" style="9" bestFit="1" customWidth="1"/>
    <col min="10" max="10" width="12.33203125" style="9" bestFit="1" customWidth="1"/>
    <col min="11" max="11" width="7.1640625" style="9" bestFit="1" customWidth="1"/>
    <col min="12" max="12" width="12.6640625" style="9" bestFit="1" customWidth="1"/>
    <col min="13" max="16384" width="11.5" style="9"/>
  </cols>
  <sheetData>
    <row r="1" spans="1:15" x14ac:dyDescent="0.15">
      <c r="A1" s="38"/>
      <c r="B1" s="38" t="s">
        <v>67</v>
      </c>
    </row>
    <row r="2" spans="1:15" x14ac:dyDescent="0.15">
      <c r="B2" s="9" t="s">
        <v>10</v>
      </c>
      <c r="C2" s="11" t="s">
        <v>42</v>
      </c>
      <c r="D2" s="9" t="s">
        <v>85</v>
      </c>
      <c r="E2" s="11" t="s">
        <v>11</v>
      </c>
      <c r="F2" s="11" t="s">
        <v>86</v>
      </c>
      <c r="G2" s="20" t="s">
        <v>74</v>
      </c>
      <c r="H2" s="11" t="s">
        <v>75</v>
      </c>
      <c r="I2" s="11" t="s">
        <v>77</v>
      </c>
      <c r="J2" s="29" t="s">
        <v>76</v>
      </c>
      <c r="K2" s="11" t="s">
        <v>79</v>
      </c>
      <c r="L2" s="11" t="s">
        <v>78</v>
      </c>
      <c r="N2" s="4" t="s">
        <v>94</v>
      </c>
      <c r="O2" s="46" t="s">
        <v>95</v>
      </c>
    </row>
    <row r="3" spans="1:15" x14ac:dyDescent="0.15">
      <c r="B3" s="9" t="s">
        <v>45</v>
      </c>
      <c r="C3" s="11">
        <f>Hauptstelle!$C$33</f>
        <v>3678</v>
      </c>
      <c r="D3" s="4">
        <f t="shared" ref="D3:D12" si="0">C3/$C$13*100</f>
        <v>100</v>
      </c>
      <c r="E3" s="11">
        <f>Hauptstelle!$E$33</f>
        <v>9837</v>
      </c>
      <c r="F3" s="39">
        <f t="shared" ref="F3:F12" si="1">E3/$E$13*100</f>
        <v>100</v>
      </c>
      <c r="G3" s="31">
        <f t="shared" ref="G3:G12" si="2">E3/C3</f>
        <v>2.6745513866231647</v>
      </c>
      <c r="H3" s="24">
        <f t="shared" ref="H3:H12" si="3">F3/D3</f>
        <v>1</v>
      </c>
      <c r="I3" s="32">
        <f t="shared" ref="I3:I12" si="4">100-(((365-(G3*O3))*100)/365)</f>
        <v>20.51710652752017</v>
      </c>
      <c r="J3" s="32">
        <f t="shared" ref="J3:J13" si="5">((365-(G3*O3))*100)/365</f>
        <v>79.48289347247983</v>
      </c>
      <c r="K3" s="11">
        <f>Hauptstelle!$K$33</f>
        <v>894</v>
      </c>
      <c r="L3" s="33">
        <f t="shared" ref="L3:L13" si="6">100-(K3/C3*100)</f>
        <v>75.693311582381725</v>
      </c>
      <c r="N3" s="4">
        <f>Hauptstelle!$B$33*E3</f>
        <v>275436</v>
      </c>
      <c r="O3" s="4">
        <f>Hauptstelle!$B$33</f>
        <v>28</v>
      </c>
    </row>
    <row r="4" spans="1:15" x14ac:dyDescent="0.15">
      <c r="B4" s="9" t="s">
        <v>12</v>
      </c>
      <c r="C4" s="11">
        <f>Zweigstelle_1!$C$32</f>
        <v>0</v>
      </c>
      <c r="D4" s="4">
        <f t="shared" si="0"/>
        <v>0</v>
      </c>
      <c r="E4" s="11">
        <f>Zweigstelle_1!$E$32</f>
        <v>0</v>
      </c>
      <c r="F4" s="39">
        <f t="shared" si="1"/>
        <v>0</v>
      </c>
      <c r="G4" s="31" t="e">
        <f t="shared" si="2"/>
        <v>#DIV/0!</v>
      </c>
      <c r="H4" s="24" t="e">
        <f t="shared" si="3"/>
        <v>#DIV/0!</v>
      </c>
      <c r="I4" s="32" t="e">
        <f t="shared" si="4"/>
        <v>#DIV/0!</v>
      </c>
      <c r="J4" s="32" t="e">
        <f t="shared" si="5"/>
        <v>#DIV/0!</v>
      </c>
      <c r="K4" s="11">
        <f>Zweigstelle_1!$K$32</f>
        <v>0</v>
      </c>
      <c r="L4" s="33" t="e">
        <f t="shared" si="6"/>
        <v>#DIV/0!</v>
      </c>
      <c r="N4" s="4">
        <f>Zweigstelle_1!$B$32*E4</f>
        <v>0</v>
      </c>
      <c r="O4" s="4">
        <f>Zweigstelle_1!$B$32</f>
        <v>28</v>
      </c>
    </row>
    <row r="5" spans="1:15" x14ac:dyDescent="0.15">
      <c r="B5" s="9" t="s">
        <v>13</v>
      </c>
      <c r="C5" s="11">
        <f>Zweigstelle_2!$C$32</f>
        <v>0</v>
      </c>
      <c r="D5" s="4">
        <f t="shared" si="0"/>
        <v>0</v>
      </c>
      <c r="E5" s="11">
        <f>Zweigstelle_2!$E$32</f>
        <v>0</v>
      </c>
      <c r="F5" s="39">
        <f t="shared" si="1"/>
        <v>0</v>
      </c>
      <c r="G5" s="31" t="e">
        <f t="shared" si="2"/>
        <v>#DIV/0!</v>
      </c>
      <c r="H5" s="24" t="e">
        <f t="shared" si="3"/>
        <v>#DIV/0!</v>
      </c>
      <c r="I5" s="32" t="e">
        <f t="shared" si="4"/>
        <v>#DIV/0!</v>
      </c>
      <c r="J5" s="32" t="e">
        <f t="shared" si="5"/>
        <v>#DIV/0!</v>
      </c>
      <c r="K5" s="11">
        <f>Zweigstelle_2!$K$32</f>
        <v>0</v>
      </c>
      <c r="L5" s="33" t="e">
        <f t="shared" si="6"/>
        <v>#DIV/0!</v>
      </c>
      <c r="N5" s="4">
        <f>Zweigstelle_2!$B$32*E5</f>
        <v>0</v>
      </c>
      <c r="O5" s="4">
        <f>Zweigstelle_2!$B$32</f>
        <v>28</v>
      </c>
    </row>
    <row r="6" spans="1:15" x14ac:dyDescent="0.15">
      <c r="B6" s="9" t="s">
        <v>14</v>
      </c>
      <c r="C6" s="11">
        <f>Zweigstelle_3!$C$32</f>
        <v>0</v>
      </c>
      <c r="D6" s="4">
        <f t="shared" si="0"/>
        <v>0</v>
      </c>
      <c r="E6" s="11">
        <f>Zweigstelle_3!$E$32</f>
        <v>0</v>
      </c>
      <c r="F6" s="39">
        <f t="shared" si="1"/>
        <v>0</v>
      </c>
      <c r="G6" s="31" t="e">
        <f t="shared" si="2"/>
        <v>#DIV/0!</v>
      </c>
      <c r="H6" s="24" t="e">
        <f t="shared" si="3"/>
        <v>#DIV/0!</v>
      </c>
      <c r="I6" s="32" t="e">
        <f t="shared" si="4"/>
        <v>#DIV/0!</v>
      </c>
      <c r="J6" s="32" t="e">
        <f t="shared" si="5"/>
        <v>#DIV/0!</v>
      </c>
      <c r="K6" s="11">
        <f>Zweigstelle_3!$K$32</f>
        <v>0</v>
      </c>
      <c r="L6" s="33" t="e">
        <f t="shared" si="6"/>
        <v>#DIV/0!</v>
      </c>
      <c r="N6" s="4">
        <f>Zweigstelle_3!$B$32*E6</f>
        <v>0</v>
      </c>
      <c r="O6" s="4">
        <f>Zweigstelle_3!$B$32</f>
        <v>28</v>
      </c>
    </row>
    <row r="7" spans="1:15" x14ac:dyDescent="0.15">
      <c r="B7" s="9" t="s">
        <v>15</v>
      </c>
      <c r="C7" s="11">
        <f>Zweigstelle_4!$C$32</f>
        <v>0</v>
      </c>
      <c r="D7" s="4">
        <f t="shared" si="0"/>
        <v>0</v>
      </c>
      <c r="E7" s="11">
        <f>Zweigstelle_4!$E$32</f>
        <v>0</v>
      </c>
      <c r="F7" s="39">
        <f t="shared" si="1"/>
        <v>0</v>
      </c>
      <c r="G7" s="31" t="e">
        <f t="shared" si="2"/>
        <v>#DIV/0!</v>
      </c>
      <c r="H7" s="24" t="e">
        <f t="shared" si="3"/>
        <v>#DIV/0!</v>
      </c>
      <c r="I7" s="32" t="e">
        <f t="shared" si="4"/>
        <v>#DIV/0!</v>
      </c>
      <c r="J7" s="32" t="e">
        <f t="shared" si="5"/>
        <v>#DIV/0!</v>
      </c>
      <c r="K7" s="11">
        <f>Zweigstelle_4!$K$32</f>
        <v>0</v>
      </c>
      <c r="L7" s="33" t="e">
        <f t="shared" si="6"/>
        <v>#DIV/0!</v>
      </c>
      <c r="N7" s="4">
        <f>Zweigstelle_4!$B$32*E7</f>
        <v>0</v>
      </c>
      <c r="O7" s="4">
        <f>Zweigstelle_4!$B$32</f>
        <v>28</v>
      </c>
    </row>
    <row r="8" spans="1:15" x14ac:dyDescent="0.15">
      <c r="B8" s="9" t="s">
        <v>16</v>
      </c>
      <c r="C8" s="11">
        <f>Zweigstelle_5!$C$32</f>
        <v>0</v>
      </c>
      <c r="D8" s="4">
        <f t="shared" si="0"/>
        <v>0</v>
      </c>
      <c r="E8" s="11">
        <f>Zweigstelle_5!$E$32</f>
        <v>0</v>
      </c>
      <c r="F8" s="39">
        <f t="shared" si="1"/>
        <v>0</v>
      </c>
      <c r="G8" s="31" t="e">
        <f t="shared" si="2"/>
        <v>#DIV/0!</v>
      </c>
      <c r="H8" s="24" t="e">
        <f t="shared" si="3"/>
        <v>#DIV/0!</v>
      </c>
      <c r="I8" s="32" t="e">
        <f t="shared" si="4"/>
        <v>#DIV/0!</v>
      </c>
      <c r="J8" s="32" t="e">
        <f t="shared" si="5"/>
        <v>#DIV/0!</v>
      </c>
      <c r="K8" s="11">
        <f>Zweigstelle_5!$K$32</f>
        <v>0</v>
      </c>
      <c r="L8" s="33" t="e">
        <f t="shared" si="6"/>
        <v>#DIV/0!</v>
      </c>
      <c r="N8" s="4">
        <f>Zweigstelle_5!$B$32*E8</f>
        <v>0</v>
      </c>
      <c r="O8" s="4">
        <f>Zweigstelle_5!$B$32</f>
        <v>28</v>
      </c>
    </row>
    <row r="9" spans="1:15" x14ac:dyDescent="0.15">
      <c r="B9" s="9" t="s">
        <v>17</v>
      </c>
      <c r="C9" s="11">
        <f>Zweigstelle_6!$C$32</f>
        <v>0</v>
      </c>
      <c r="D9" s="4">
        <f t="shared" si="0"/>
        <v>0</v>
      </c>
      <c r="E9" s="11">
        <f>Zweigstelle_6!$E$32</f>
        <v>0</v>
      </c>
      <c r="F9" s="39">
        <f t="shared" si="1"/>
        <v>0</v>
      </c>
      <c r="G9" s="31" t="e">
        <f t="shared" si="2"/>
        <v>#DIV/0!</v>
      </c>
      <c r="H9" s="24" t="e">
        <f t="shared" si="3"/>
        <v>#DIV/0!</v>
      </c>
      <c r="I9" s="32" t="e">
        <f t="shared" si="4"/>
        <v>#DIV/0!</v>
      </c>
      <c r="J9" s="32" t="e">
        <f t="shared" si="5"/>
        <v>#DIV/0!</v>
      </c>
      <c r="K9" s="11">
        <f>Zweigstelle_6!$K$32</f>
        <v>0</v>
      </c>
      <c r="L9" s="33" t="e">
        <f t="shared" si="6"/>
        <v>#DIV/0!</v>
      </c>
      <c r="N9" s="4">
        <f>Zweigstelle_6!$B$32*E9</f>
        <v>0</v>
      </c>
      <c r="O9" s="4">
        <f>Zweigstelle_6!$B$32</f>
        <v>28</v>
      </c>
    </row>
    <row r="10" spans="1:15" x14ac:dyDescent="0.15">
      <c r="B10" s="9" t="s">
        <v>18</v>
      </c>
      <c r="C10" s="11">
        <f>Zweigstelle_7!$C$32</f>
        <v>0</v>
      </c>
      <c r="D10" s="4">
        <f t="shared" si="0"/>
        <v>0</v>
      </c>
      <c r="E10" s="11">
        <f>Zweigstelle_7!$E$32</f>
        <v>0</v>
      </c>
      <c r="F10" s="39">
        <f t="shared" si="1"/>
        <v>0</v>
      </c>
      <c r="G10" s="31" t="e">
        <f t="shared" si="2"/>
        <v>#DIV/0!</v>
      </c>
      <c r="H10" s="24" t="e">
        <f t="shared" si="3"/>
        <v>#DIV/0!</v>
      </c>
      <c r="I10" s="32" t="e">
        <f t="shared" si="4"/>
        <v>#DIV/0!</v>
      </c>
      <c r="J10" s="32" t="e">
        <f t="shared" si="5"/>
        <v>#DIV/0!</v>
      </c>
      <c r="K10" s="11">
        <f>Zweigstelle_7!$K$32</f>
        <v>0</v>
      </c>
      <c r="L10" s="33" t="e">
        <f t="shared" si="6"/>
        <v>#DIV/0!</v>
      </c>
      <c r="N10" s="4">
        <f>Zweigstelle_7!$B$32*E10</f>
        <v>0</v>
      </c>
      <c r="O10" s="4">
        <f>Zweigstelle_7!$B$32</f>
        <v>28</v>
      </c>
    </row>
    <row r="11" spans="1:15" x14ac:dyDescent="0.15">
      <c r="B11" s="9" t="s">
        <v>19</v>
      </c>
      <c r="C11" s="11">
        <f>Zweigstelle_8!$C$32</f>
        <v>0</v>
      </c>
      <c r="D11" s="4">
        <f t="shared" si="0"/>
        <v>0</v>
      </c>
      <c r="E11" s="11">
        <f>Zweigstelle_8!$E$32</f>
        <v>0</v>
      </c>
      <c r="F11" s="39">
        <f t="shared" si="1"/>
        <v>0</v>
      </c>
      <c r="G11" s="31" t="e">
        <f t="shared" si="2"/>
        <v>#DIV/0!</v>
      </c>
      <c r="H11" s="24" t="e">
        <f t="shared" si="3"/>
        <v>#DIV/0!</v>
      </c>
      <c r="I11" s="32" t="e">
        <f t="shared" si="4"/>
        <v>#DIV/0!</v>
      </c>
      <c r="J11" s="32" t="e">
        <f t="shared" si="5"/>
        <v>#DIV/0!</v>
      </c>
      <c r="K11" s="11">
        <f>Zweigstelle_8!$K$32</f>
        <v>0</v>
      </c>
      <c r="L11" s="33" t="e">
        <f t="shared" si="6"/>
        <v>#DIV/0!</v>
      </c>
      <c r="N11" s="4">
        <f>Zweigstelle_8!$B$32*E11</f>
        <v>0</v>
      </c>
      <c r="O11" s="4">
        <f>Zweigstelle_8!$B$32</f>
        <v>28</v>
      </c>
    </row>
    <row r="12" spans="1:15" x14ac:dyDescent="0.15">
      <c r="B12" s="9" t="s">
        <v>20</v>
      </c>
      <c r="C12" s="11">
        <f>Zweigstelle_9!$C$32</f>
        <v>0</v>
      </c>
      <c r="D12" s="4">
        <f t="shared" si="0"/>
        <v>0</v>
      </c>
      <c r="E12" s="11">
        <f>Zweigstelle_9!$E$32</f>
        <v>0</v>
      </c>
      <c r="F12" s="39">
        <f t="shared" si="1"/>
        <v>0</v>
      </c>
      <c r="G12" s="31" t="e">
        <f t="shared" si="2"/>
        <v>#DIV/0!</v>
      </c>
      <c r="H12" s="24" t="e">
        <f t="shared" si="3"/>
        <v>#DIV/0!</v>
      </c>
      <c r="I12" s="32" t="e">
        <f t="shared" si="4"/>
        <v>#DIV/0!</v>
      </c>
      <c r="J12" s="32" t="e">
        <f t="shared" si="5"/>
        <v>#DIV/0!</v>
      </c>
      <c r="K12" s="11">
        <f>Zweigstelle_9!$K$32</f>
        <v>0</v>
      </c>
      <c r="L12" s="33" t="e">
        <f t="shared" si="6"/>
        <v>#DIV/0!</v>
      </c>
      <c r="N12" s="4">
        <f>Zweigstelle_9!$B$32*E12</f>
        <v>0</v>
      </c>
      <c r="O12" s="4">
        <f>Zweigstelle_9!$B$32</f>
        <v>28</v>
      </c>
    </row>
    <row r="13" spans="1:15" x14ac:dyDescent="0.15">
      <c r="B13" s="9" t="s">
        <v>9</v>
      </c>
      <c r="C13" s="11">
        <f>SUM(C3:C12)</f>
        <v>3678</v>
      </c>
      <c r="D13" s="4"/>
      <c r="E13" s="11">
        <f>SUM(E3:E12)</f>
        <v>9837</v>
      </c>
      <c r="F13" s="39"/>
      <c r="G13" s="31">
        <f>E13/C13</f>
        <v>2.6745513866231647</v>
      </c>
      <c r="H13" s="24"/>
      <c r="I13" s="32">
        <f>100-(((365-(G13*O3))*100)/365)</f>
        <v>20.51710652752017</v>
      </c>
      <c r="J13" s="32">
        <f t="shared" si="5"/>
        <v>79.48289347247983</v>
      </c>
      <c r="K13" s="11">
        <f>SUM(K3:K12)</f>
        <v>894</v>
      </c>
      <c r="L13" s="33">
        <f t="shared" si="6"/>
        <v>75.693311582381725</v>
      </c>
      <c r="N13" s="4">
        <f>SUM(N3:N12)</f>
        <v>275436</v>
      </c>
      <c r="O13" s="9">
        <f>IF(E13=0,(SUM(O3:O12))/10,N13/E13)</f>
        <v>28</v>
      </c>
    </row>
    <row r="14" spans="1:15" x14ac:dyDescent="0.15">
      <c r="D14" s="4"/>
      <c r="E14" s="11"/>
      <c r="F14" s="39"/>
      <c r="G14" s="31"/>
      <c r="H14" s="24"/>
      <c r="I14" s="32"/>
      <c r="J14" s="32"/>
      <c r="K14" s="11"/>
      <c r="L14" s="33"/>
    </row>
    <row r="15" spans="1:15" x14ac:dyDescent="0.15">
      <c r="D15" s="4"/>
      <c r="E15" s="11"/>
      <c r="F15" s="39"/>
      <c r="G15" s="31"/>
      <c r="H15" s="24"/>
      <c r="I15" s="32"/>
      <c r="J15" s="32"/>
      <c r="K15" s="11"/>
      <c r="L15" s="33"/>
    </row>
    <row r="16" spans="1:15" x14ac:dyDescent="0.15">
      <c r="D16" s="4"/>
      <c r="E16" s="11"/>
      <c r="F16" s="39"/>
      <c r="G16" s="31"/>
      <c r="H16" s="24"/>
      <c r="I16" s="32"/>
      <c r="J16" s="32"/>
      <c r="K16" s="11"/>
      <c r="L16" s="33"/>
    </row>
    <row r="17" spans="4:12" x14ac:dyDescent="0.15">
      <c r="D17" s="4"/>
      <c r="E17" s="11"/>
      <c r="F17" s="39"/>
      <c r="G17" s="31"/>
      <c r="H17" s="24"/>
      <c r="I17" s="32"/>
      <c r="J17" s="32"/>
      <c r="K17" s="11"/>
      <c r="L17" s="33"/>
    </row>
    <row r="18" spans="4:12" x14ac:dyDescent="0.15">
      <c r="D18" s="4"/>
      <c r="E18" s="11"/>
      <c r="F18" s="39"/>
      <c r="G18" s="31"/>
      <c r="H18" s="24"/>
      <c r="I18" s="32"/>
      <c r="J18" s="32"/>
      <c r="K18" s="11"/>
      <c r="L18" s="33"/>
    </row>
    <row r="19" spans="4:12" x14ac:dyDescent="0.15">
      <c r="D19" s="4"/>
      <c r="E19" s="11"/>
      <c r="F19" s="39"/>
      <c r="G19" s="31"/>
      <c r="H19" s="24"/>
      <c r="I19" s="32"/>
      <c r="J19" s="32"/>
      <c r="K19" s="11"/>
      <c r="L19" s="33"/>
    </row>
    <row r="20" spans="4:12" x14ac:dyDescent="0.15">
      <c r="D20" s="4"/>
      <c r="E20" s="11"/>
      <c r="F20" s="39"/>
      <c r="G20" s="31"/>
      <c r="H20" s="24"/>
      <c r="I20" s="32"/>
      <c r="J20" s="32"/>
      <c r="K20" s="11"/>
      <c r="L20" s="33"/>
    </row>
    <row r="21" spans="4:12" x14ac:dyDescent="0.15">
      <c r="D21" s="4"/>
      <c r="E21" s="11"/>
      <c r="F21" s="39"/>
      <c r="G21" s="31"/>
      <c r="H21" s="24"/>
      <c r="I21" s="32"/>
      <c r="J21" s="32"/>
      <c r="K21" s="11"/>
      <c r="L21" s="33"/>
    </row>
    <row r="22" spans="4:12" x14ac:dyDescent="0.15">
      <c r="D22" s="4"/>
      <c r="E22" s="11"/>
      <c r="F22" s="39"/>
      <c r="G22" s="31"/>
      <c r="H22" s="24"/>
      <c r="I22" s="32"/>
      <c r="J22" s="32"/>
      <c r="K22" s="11"/>
      <c r="L22" s="33"/>
    </row>
    <row r="23" spans="4:12" x14ac:dyDescent="0.15">
      <c r="D23" s="4"/>
      <c r="E23" s="11"/>
      <c r="F23" s="39"/>
      <c r="G23" s="31"/>
      <c r="H23" s="24"/>
      <c r="I23" s="32"/>
      <c r="J23" s="32"/>
      <c r="K23" s="11"/>
      <c r="L23" s="33"/>
    </row>
    <row r="24" spans="4:12" x14ac:dyDescent="0.15">
      <c r="D24" s="4"/>
      <c r="E24" s="11"/>
      <c r="F24" s="39"/>
      <c r="G24" s="31"/>
      <c r="H24" s="24"/>
      <c r="I24" s="32"/>
      <c r="J24" s="32"/>
      <c r="K24" s="11"/>
      <c r="L24" s="33"/>
    </row>
    <row r="25" spans="4:12" x14ac:dyDescent="0.15">
      <c r="D25" s="4"/>
      <c r="E25" s="11"/>
      <c r="F25" s="39"/>
      <c r="G25" s="31"/>
      <c r="H25" s="24"/>
      <c r="I25" s="32"/>
      <c r="J25" s="32"/>
      <c r="K25" s="11"/>
      <c r="L25" s="33"/>
    </row>
    <row r="26" spans="4:12" x14ac:dyDescent="0.15">
      <c r="D26" s="4"/>
    </row>
    <row r="27" spans="4:12" x14ac:dyDescent="0.15">
      <c r="D27" s="4"/>
    </row>
    <row r="28" spans="4:12" x14ac:dyDescent="0.15">
      <c r="D28" s="4"/>
    </row>
    <row r="29" spans="4:12" x14ac:dyDescent="0.15">
      <c r="D29" s="4"/>
    </row>
    <row r="30" spans="4:12" x14ac:dyDescent="0.15">
      <c r="D30" s="4"/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topLeftCell="H1" workbookViewId="0">
      <selection activeCell="I1" sqref="I1:J13"/>
    </sheetView>
  </sheetViews>
  <sheetFormatPr baseColWidth="10" defaultColWidth="11.5" defaultRowHeight="11" x14ac:dyDescent="0.15"/>
  <cols>
    <col min="1" max="1" width="2.6640625" style="9" customWidth="1"/>
    <col min="2" max="2" width="17.5" style="9" bestFit="1" customWidth="1"/>
    <col min="3" max="3" width="6.6640625" style="11" bestFit="1" customWidth="1"/>
    <col min="4" max="4" width="11.1640625" style="9" bestFit="1" customWidth="1"/>
    <col min="5" max="5" width="7.83203125" style="6" bestFit="1" customWidth="1"/>
    <col min="6" max="6" width="9.6640625" style="9" bestFit="1" customWidth="1"/>
    <col min="7" max="7" width="6.1640625" style="9" bestFit="1" customWidth="1"/>
    <col min="8" max="8" width="7" style="10" bestFit="1" customWidth="1"/>
    <col min="9" max="9" width="8.33203125" style="9" bestFit="1" customWidth="1"/>
    <col min="10" max="10" width="12.33203125" style="9" bestFit="1" customWidth="1"/>
    <col min="11" max="11" width="7.1640625" style="9" bestFit="1" customWidth="1"/>
    <col min="12" max="12" width="12.6640625" style="9" bestFit="1" customWidth="1"/>
    <col min="13" max="16384" width="11.5" style="9"/>
  </cols>
  <sheetData>
    <row r="1" spans="1:15" x14ac:dyDescent="0.15">
      <c r="A1" s="38"/>
      <c r="B1" s="38" t="s">
        <v>68</v>
      </c>
    </row>
    <row r="2" spans="1:15" x14ac:dyDescent="0.15">
      <c r="B2" s="9" t="s">
        <v>10</v>
      </c>
      <c r="C2" s="11" t="s">
        <v>42</v>
      </c>
      <c r="D2" s="9" t="s">
        <v>85</v>
      </c>
      <c r="E2" s="11" t="s">
        <v>11</v>
      </c>
      <c r="F2" s="11" t="s">
        <v>86</v>
      </c>
      <c r="G2" s="20" t="s">
        <v>74</v>
      </c>
      <c r="H2" s="11" t="s">
        <v>75</v>
      </c>
      <c r="I2" s="11" t="s">
        <v>77</v>
      </c>
      <c r="J2" s="29" t="s">
        <v>76</v>
      </c>
      <c r="K2" s="11" t="s">
        <v>79</v>
      </c>
      <c r="L2" s="11" t="s">
        <v>78</v>
      </c>
      <c r="N2" s="4" t="s">
        <v>94</v>
      </c>
      <c r="O2" s="46" t="s">
        <v>95</v>
      </c>
    </row>
    <row r="3" spans="1:15" x14ac:dyDescent="0.15">
      <c r="B3" s="9" t="s">
        <v>45</v>
      </c>
      <c r="C3" s="11">
        <f>Hauptstelle!$C$34</f>
        <v>2098</v>
      </c>
      <c r="D3" s="4">
        <f t="shared" ref="D3:D12" si="0">C3/$C$13*100</f>
        <v>100</v>
      </c>
      <c r="E3" s="11">
        <f>Hauptstelle!$E$34</f>
        <v>8393</v>
      </c>
      <c r="F3" s="39">
        <f t="shared" ref="F3:F12" si="1">E3/$E$13*100</f>
        <v>100</v>
      </c>
      <c r="G3" s="31">
        <f t="shared" ref="G3:G12" si="2">E3/C3</f>
        <v>4.0004766444232605</v>
      </c>
      <c r="H3" s="24">
        <f t="shared" ref="H3:H12" si="3">F3/D3</f>
        <v>1</v>
      </c>
      <c r="I3" s="32">
        <f t="shared" ref="I3:I12" si="4">100-(((365-(G3*O3))*100)/365)</f>
        <v>30.688587957219539</v>
      </c>
      <c r="J3" s="32">
        <f t="shared" ref="J3:J13" si="5">((365-(G3*O3))*100)/365</f>
        <v>69.311412042780461</v>
      </c>
      <c r="K3" s="11">
        <f>Hauptstelle!$K$34</f>
        <v>894</v>
      </c>
      <c r="L3" s="33">
        <f t="shared" ref="L3:L13" si="6">100-(K3/C3*100)</f>
        <v>57.387988560533842</v>
      </c>
      <c r="N3" s="4">
        <f>Hauptstelle!$B$34*E3</f>
        <v>235004</v>
      </c>
      <c r="O3" s="4">
        <f>Hauptstelle!$B$34</f>
        <v>28</v>
      </c>
    </row>
    <row r="4" spans="1:15" x14ac:dyDescent="0.15">
      <c r="B4" s="9" t="s">
        <v>12</v>
      </c>
      <c r="C4" s="11">
        <f>Zweigstelle_1!$C$33</f>
        <v>0</v>
      </c>
      <c r="D4" s="4">
        <f t="shared" si="0"/>
        <v>0</v>
      </c>
      <c r="E4" s="11">
        <f>Zweigstelle_1!$E$33</f>
        <v>0</v>
      </c>
      <c r="F4" s="39">
        <f t="shared" si="1"/>
        <v>0</v>
      </c>
      <c r="G4" s="31" t="e">
        <f t="shared" si="2"/>
        <v>#DIV/0!</v>
      </c>
      <c r="H4" s="24" t="e">
        <f t="shared" si="3"/>
        <v>#DIV/0!</v>
      </c>
      <c r="I4" s="32" t="e">
        <f t="shared" si="4"/>
        <v>#DIV/0!</v>
      </c>
      <c r="J4" s="32" t="e">
        <f t="shared" si="5"/>
        <v>#DIV/0!</v>
      </c>
      <c r="K4" s="11">
        <f>Zweigstelle_1!$K$33</f>
        <v>0</v>
      </c>
      <c r="L4" s="33" t="e">
        <f t="shared" si="6"/>
        <v>#DIV/0!</v>
      </c>
      <c r="N4" s="4">
        <f>Zweigstelle_1!$B$33*E4</f>
        <v>0</v>
      </c>
      <c r="O4" s="4">
        <f>Zweigstelle_1!$B$33</f>
        <v>28</v>
      </c>
    </row>
    <row r="5" spans="1:15" x14ac:dyDescent="0.15">
      <c r="B5" s="9" t="s">
        <v>13</v>
      </c>
      <c r="C5" s="11">
        <f>Zweigstelle_2!$C$33</f>
        <v>0</v>
      </c>
      <c r="D5" s="4">
        <f t="shared" si="0"/>
        <v>0</v>
      </c>
      <c r="E5" s="11">
        <f>Zweigstelle_2!$E$33</f>
        <v>0</v>
      </c>
      <c r="F5" s="39">
        <f t="shared" si="1"/>
        <v>0</v>
      </c>
      <c r="G5" s="31" t="e">
        <f t="shared" si="2"/>
        <v>#DIV/0!</v>
      </c>
      <c r="H5" s="24" t="e">
        <f t="shared" si="3"/>
        <v>#DIV/0!</v>
      </c>
      <c r="I5" s="32" t="e">
        <f t="shared" si="4"/>
        <v>#DIV/0!</v>
      </c>
      <c r="J5" s="32" t="e">
        <f t="shared" si="5"/>
        <v>#DIV/0!</v>
      </c>
      <c r="K5" s="11">
        <f>Zweigstelle_2!$K$33</f>
        <v>0</v>
      </c>
      <c r="L5" s="33" t="e">
        <f t="shared" si="6"/>
        <v>#DIV/0!</v>
      </c>
      <c r="N5" s="4">
        <f>Zweigstelle_2!$B$33*E5</f>
        <v>0</v>
      </c>
      <c r="O5" s="4">
        <f>Zweigstelle_2!$B$33</f>
        <v>28</v>
      </c>
    </row>
    <row r="6" spans="1:15" x14ac:dyDescent="0.15">
      <c r="B6" s="9" t="s">
        <v>14</v>
      </c>
      <c r="C6" s="11">
        <f>Zweigstelle_3!$C$33</f>
        <v>0</v>
      </c>
      <c r="D6" s="4">
        <f t="shared" si="0"/>
        <v>0</v>
      </c>
      <c r="E6" s="11">
        <f>Zweigstelle_3!$E$33</f>
        <v>0</v>
      </c>
      <c r="F6" s="39">
        <f t="shared" si="1"/>
        <v>0</v>
      </c>
      <c r="G6" s="31" t="e">
        <f t="shared" si="2"/>
        <v>#DIV/0!</v>
      </c>
      <c r="H6" s="24" t="e">
        <f t="shared" si="3"/>
        <v>#DIV/0!</v>
      </c>
      <c r="I6" s="32" t="e">
        <f t="shared" si="4"/>
        <v>#DIV/0!</v>
      </c>
      <c r="J6" s="32" t="e">
        <f t="shared" si="5"/>
        <v>#DIV/0!</v>
      </c>
      <c r="K6" s="11">
        <f>Zweigstelle_3!$K$33</f>
        <v>0</v>
      </c>
      <c r="L6" s="33" t="e">
        <f t="shared" si="6"/>
        <v>#DIV/0!</v>
      </c>
      <c r="N6" s="4">
        <f>Zweigstelle_3!$B$33*E6</f>
        <v>0</v>
      </c>
      <c r="O6" s="4">
        <f>Zweigstelle_3!$B$33</f>
        <v>28</v>
      </c>
    </row>
    <row r="7" spans="1:15" x14ac:dyDescent="0.15">
      <c r="B7" s="9" t="s">
        <v>15</v>
      </c>
      <c r="C7" s="11">
        <f>Zweigstelle_4!$C$33</f>
        <v>0</v>
      </c>
      <c r="D7" s="4">
        <f t="shared" si="0"/>
        <v>0</v>
      </c>
      <c r="E7" s="11">
        <f>Zweigstelle_4!$E$33</f>
        <v>0</v>
      </c>
      <c r="F7" s="39">
        <f t="shared" si="1"/>
        <v>0</v>
      </c>
      <c r="G7" s="31" t="e">
        <f t="shared" si="2"/>
        <v>#DIV/0!</v>
      </c>
      <c r="H7" s="24" t="e">
        <f t="shared" si="3"/>
        <v>#DIV/0!</v>
      </c>
      <c r="I7" s="32" t="e">
        <f t="shared" si="4"/>
        <v>#DIV/0!</v>
      </c>
      <c r="J7" s="32" t="e">
        <f t="shared" si="5"/>
        <v>#DIV/0!</v>
      </c>
      <c r="K7" s="11">
        <f>Zweigstelle_4!$K$33</f>
        <v>0</v>
      </c>
      <c r="L7" s="33" t="e">
        <f t="shared" si="6"/>
        <v>#DIV/0!</v>
      </c>
      <c r="N7" s="4">
        <f>Zweigstelle_4!$B$33*E7</f>
        <v>0</v>
      </c>
      <c r="O7" s="4">
        <f>Zweigstelle_4!$B$33</f>
        <v>28</v>
      </c>
    </row>
    <row r="8" spans="1:15" x14ac:dyDescent="0.15">
      <c r="B8" s="9" t="s">
        <v>16</v>
      </c>
      <c r="C8" s="11">
        <f>Zweigstelle_5!$C$33</f>
        <v>0</v>
      </c>
      <c r="D8" s="4">
        <f t="shared" si="0"/>
        <v>0</v>
      </c>
      <c r="E8" s="11">
        <f>Zweigstelle_5!$E$33</f>
        <v>0</v>
      </c>
      <c r="F8" s="39">
        <f t="shared" si="1"/>
        <v>0</v>
      </c>
      <c r="G8" s="31" t="e">
        <f t="shared" si="2"/>
        <v>#DIV/0!</v>
      </c>
      <c r="H8" s="24" t="e">
        <f t="shared" si="3"/>
        <v>#DIV/0!</v>
      </c>
      <c r="I8" s="32" t="e">
        <f t="shared" si="4"/>
        <v>#DIV/0!</v>
      </c>
      <c r="J8" s="32" t="e">
        <f t="shared" si="5"/>
        <v>#DIV/0!</v>
      </c>
      <c r="K8" s="11">
        <f>Zweigstelle_5!$K$33</f>
        <v>0</v>
      </c>
      <c r="L8" s="33" t="e">
        <f t="shared" si="6"/>
        <v>#DIV/0!</v>
      </c>
      <c r="N8" s="4">
        <f>Zweigstelle_5!$B$33*E8</f>
        <v>0</v>
      </c>
      <c r="O8" s="4">
        <f>Zweigstelle_5!$B$33</f>
        <v>28</v>
      </c>
    </row>
    <row r="9" spans="1:15" x14ac:dyDescent="0.15">
      <c r="B9" s="9" t="s">
        <v>17</v>
      </c>
      <c r="C9" s="11">
        <f>Zweigstelle_6!$C$33</f>
        <v>0</v>
      </c>
      <c r="D9" s="4">
        <f t="shared" si="0"/>
        <v>0</v>
      </c>
      <c r="E9" s="11">
        <f>Zweigstelle_6!$E$33</f>
        <v>0</v>
      </c>
      <c r="F9" s="39">
        <f t="shared" si="1"/>
        <v>0</v>
      </c>
      <c r="G9" s="31" t="e">
        <f t="shared" si="2"/>
        <v>#DIV/0!</v>
      </c>
      <c r="H9" s="24" t="e">
        <f t="shared" si="3"/>
        <v>#DIV/0!</v>
      </c>
      <c r="I9" s="32" t="e">
        <f t="shared" si="4"/>
        <v>#DIV/0!</v>
      </c>
      <c r="J9" s="32" t="e">
        <f t="shared" si="5"/>
        <v>#DIV/0!</v>
      </c>
      <c r="K9" s="11">
        <f>Zweigstelle_6!$K$33</f>
        <v>0</v>
      </c>
      <c r="L9" s="33" t="e">
        <f t="shared" si="6"/>
        <v>#DIV/0!</v>
      </c>
      <c r="N9" s="4">
        <f>Zweigstelle_6!$B$33*E9</f>
        <v>0</v>
      </c>
      <c r="O9" s="4">
        <f>Zweigstelle_6!$B$33</f>
        <v>28</v>
      </c>
    </row>
    <row r="10" spans="1:15" x14ac:dyDescent="0.15">
      <c r="B10" s="9" t="s">
        <v>18</v>
      </c>
      <c r="C10" s="11">
        <f>Zweigstelle_7!$C$33</f>
        <v>0</v>
      </c>
      <c r="D10" s="4">
        <f t="shared" si="0"/>
        <v>0</v>
      </c>
      <c r="E10" s="11">
        <f>Zweigstelle_7!$E$33</f>
        <v>0</v>
      </c>
      <c r="F10" s="39">
        <f t="shared" si="1"/>
        <v>0</v>
      </c>
      <c r="G10" s="31" t="e">
        <f t="shared" si="2"/>
        <v>#DIV/0!</v>
      </c>
      <c r="H10" s="24" t="e">
        <f t="shared" si="3"/>
        <v>#DIV/0!</v>
      </c>
      <c r="I10" s="32" t="e">
        <f t="shared" si="4"/>
        <v>#DIV/0!</v>
      </c>
      <c r="J10" s="32" t="e">
        <f t="shared" si="5"/>
        <v>#DIV/0!</v>
      </c>
      <c r="K10" s="11">
        <f>Zweigstelle_7!$K$33</f>
        <v>0</v>
      </c>
      <c r="L10" s="33" t="e">
        <f t="shared" si="6"/>
        <v>#DIV/0!</v>
      </c>
      <c r="N10" s="4">
        <f>Zweigstelle_7!$B$33*E10</f>
        <v>0</v>
      </c>
      <c r="O10" s="4">
        <f>Zweigstelle_7!$B$33</f>
        <v>28</v>
      </c>
    </row>
    <row r="11" spans="1:15" x14ac:dyDescent="0.15">
      <c r="B11" s="9" t="s">
        <v>19</v>
      </c>
      <c r="C11" s="11">
        <f>Zweigstelle_8!$C$33</f>
        <v>0</v>
      </c>
      <c r="D11" s="4">
        <f t="shared" si="0"/>
        <v>0</v>
      </c>
      <c r="E11" s="11">
        <f>Zweigstelle_8!$E$33</f>
        <v>0</v>
      </c>
      <c r="F11" s="39">
        <f t="shared" si="1"/>
        <v>0</v>
      </c>
      <c r="G11" s="31" t="e">
        <f t="shared" si="2"/>
        <v>#DIV/0!</v>
      </c>
      <c r="H11" s="24" t="e">
        <f t="shared" si="3"/>
        <v>#DIV/0!</v>
      </c>
      <c r="I11" s="32" t="e">
        <f t="shared" si="4"/>
        <v>#DIV/0!</v>
      </c>
      <c r="J11" s="32" t="e">
        <f t="shared" si="5"/>
        <v>#DIV/0!</v>
      </c>
      <c r="K11" s="11">
        <f>Zweigstelle_8!$K$33</f>
        <v>0</v>
      </c>
      <c r="L11" s="33" t="e">
        <f t="shared" si="6"/>
        <v>#DIV/0!</v>
      </c>
      <c r="N11" s="4">
        <f>Zweigstelle_8!$B$33*E11</f>
        <v>0</v>
      </c>
      <c r="O11" s="4">
        <f>Zweigstelle_8!$B$33</f>
        <v>28</v>
      </c>
    </row>
    <row r="12" spans="1:15" x14ac:dyDescent="0.15">
      <c r="B12" s="9" t="s">
        <v>20</v>
      </c>
      <c r="C12" s="11">
        <f>Zweigstelle_9!$C$33</f>
        <v>0</v>
      </c>
      <c r="D12" s="4">
        <f t="shared" si="0"/>
        <v>0</v>
      </c>
      <c r="E12" s="11">
        <f>Zweigstelle_9!$E$33</f>
        <v>0</v>
      </c>
      <c r="F12" s="39">
        <f t="shared" si="1"/>
        <v>0</v>
      </c>
      <c r="G12" s="31" t="e">
        <f t="shared" si="2"/>
        <v>#DIV/0!</v>
      </c>
      <c r="H12" s="24" t="e">
        <f t="shared" si="3"/>
        <v>#DIV/0!</v>
      </c>
      <c r="I12" s="32" t="e">
        <f t="shared" si="4"/>
        <v>#DIV/0!</v>
      </c>
      <c r="J12" s="32" t="e">
        <f t="shared" si="5"/>
        <v>#DIV/0!</v>
      </c>
      <c r="K12" s="11">
        <f>Zweigstelle_9!$K$33</f>
        <v>0</v>
      </c>
      <c r="L12" s="33" t="e">
        <f t="shared" si="6"/>
        <v>#DIV/0!</v>
      </c>
      <c r="N12" s="4">
        <f>Zweigstelle_9!$B$33*E12</f>
        <v>0</v>
      </c>
      <c r="O12" s="4">
        <f>Zweigstelle_9!$B$33</f>
        <v>28</v>
      </c>
    </row>
    <row r="13" spans="1:15" x14ac:dyDescent="0.15">
      <c r="B13" s="9" t="s">
        <v>9</v>
      </c>
      <c r="C13" s="11">
        <f>SUM(C3:C12)</f>
        <v>2098</v>
      </c>
      <c r="D13" s="4"/>
      <c r="E13" s="11">
        <f>SUM(E3:E12)</f>
        <v>8393</v>
      </c>
      <c r="F13" s="39"/>
      <c r="G13" s="31">
        <f>E13/C13</f>
        <v>4.0004766444232605</v>
      </c>
      <c r="H13" s="24"/>
      <c r="I13" s="32">
        <f>100-(((365-(G13*O3))*100)/365)</f>
        <v>30.688587957219539</v>
      </c>
      <c r="J13" s="32">
        <f t="shared" si="5"/>
        <v>69.311412042780461</v>
      </c>
      <c r="K13" s="11">
        <f>SUM(K3:K12)</f>
        <v>894</v>
      </c>
      <c r="L13" s="33">
        <f t="shared" si="6"/>
        <v>57.387988560533842</v>
      </c>
      <c r="N13" s="4">
        <f>SUM(N3:N12)</f>
        <v>235004</v>
      </c>
      <c r="O13" s="9">
        <f>IF(E13=0,(SUM(O3:O12))/10,N13/E13)</f>
        <v>28</v>
      </c>
    </row>
    <row r="14" spans="1:15" x14ac:dyDescent="0.15">
      <c r="D14" s="4"/>
      <c r="E14" s="11"/>
      <c r="F14" s="39"/>
      <c r="G14" s="31"/>
      <c r="H14" s="24"/>
      <c r="I14" s="32"/>
      <c r="J14" s="32"/>
      <c r="K14" s="11"/>
      <c r="L14" s="33"/>
    </row>
    <row r="15" spans="1:15" x14ac:dyDescent="0.15">
      <c r="D15" s="4"/>
      <c r="E15" s="11"/>
      <c r="F15" s="39"/>
      <c r="G15" s="31"/>
      <c r="H15" s="24"/>
      <c r="I15" s="32"/>
      <c r="J15" s="32"/>
      <c r="K15" s="11"/>
      <c r="L15" s="33"/>
    </row>
    <row r="16" spans="1:15" x14ac:dyDescent="0.15">
      <c r="D16" s="4"/>
      <c r="E16" s="11"/>
      <c r="F16" s="39"/>
      <c r="G16" s="31"/>
      <c r="H16" s="24"/>
      <c r="I16" s="32"/>
      <c r="J16" s="32"/>
      <c r="K16" s="11"/>
      <c r="L16" s="33"/>
    </row>
    <row r="17" spans="4:12" x14ac:dyDescent="0.15">
      <c r="D17" s="4"/>
      <c r="E17" s="11"/>
      <c r="F17" s="39"/>
      <c r="G17" s="31"/>
      <c r="H17" s="24"/>
      <c r="I17" s="32"/>
      <c r="J17" s="32"/>
      <c r="K17" s="11"/>
      <c r="L17" s="33"/>
    </row>
    <row r="18" spans="4:12" x14ac:dyDescent="0.15">
      <c r="D18" s="4"/>
      <c r="E18" s="11"/>
      <c r="F18" s="39"/>
      <c r="G18" s="31"/>
      <c r="H18" s="24"/>
      <c r="I18" s="32"/>
      <c r="J18" s="32"/>
      <c r="K18" s="11"/>
      <c r="L18" s="33"/>
    </row>
    <row r="19" spans="4:12" x14ac:dyDescent="0.15">
      <c r="D19" s="4"/>
      <c r="E19" s="11"/>
      <c r="F19" s="39"/>
      <c r="G19" s="31"/>
      <c r="H19" s="24"/>
      <c r="I19" s="32"/>
      <c r="J19" s="32"/>
      <c r="K19" s="11"/>
      <c r="L19" s="33"/>
    </row>
    <row r="20" spans="4:12" x14ac:dyDescent="0.15">
      <c r="D20" s="4"/>
      <c r="E20" s="11"/>
      <c r="F20" s="39"/>
      <c r="G20" s="31"/>
      <c r="H20" s="24"/>
      <c r="I20" s="32"/>
      <c r="J20" s="32"/>
      <c r="K20" s="11"/>
      <c r="L20" s="33"/>
    </row>
    <row r="21" spans="4:12" x14ac:dyDescent="0.15">
      <c r="D21" s="4"/>
      <c r="E21" s="11"/>
      <c r="F21" s="39"/>
      <c r="G21" s="31"/>
      <c r="H21" s="24"/>
      <c r="I21" s="32"/>
      <c r="J21" s="32"/>
      <c r="K21" s="11"/>
      <c r="L21" s="33"/>
    </row>
    <row r="22" spans="4:12" x14ac:dyDescent="0.15">
      <c r="D22" s="4"/>
      <c r="E22" s="11"/>
      <c r="F22" s="39"/>
      <c r="G22" s="31"/>
      <c r="H22" s="24"/>
      <c r="I22" s="32"/>
      <c r="J22" s="32"/>
      <c r="K22" s="11"/>
      <c r="L22" s="33"/>
    </row>
    <row r="23" spans="4:12" x14ac:dyDescent="0.15">
      <c r="D23" s="4"/>
      <c r="E23" s="11"/>
      <c r="F23" s="39"/>
      <c r="G23" s="31"/>
      <c r="H23" s="24"/>
      <c r="I23" s="32"/>
      <c r="J23" s="32"/>
      <c r="K23" s="11"/>
      <c r="L23" s="33"/>
    </row>
    <row r="24" spans="4:12" x14ac:dyDescent="0.15">
      <c r="D24" s="4"/>
      <c r="E24" s="11"/>
      <c r="F24" s="39"/>
      <c r="G24" s="31"/>
      <c r="H24" s="24"/>
      <c r="I24" s="32"/>
      <c r="J24" s="32"/>
      <c r="K24" s="11"/>
      <c r="L24" s="33"/>
    </row>
    <row r="25" spans="4:12" x14ac:dyDescent="0.15">
      <c r="D25" s="4"/>
      <c r="E25" s="11"/>
      <c r="F25" s="39"/>
      <c r="G25" s="31"/>
      <c r="H25" s="24"/>
      <c r="I25" s="32"/>
      <c r="J25" s="32"/>
      <c r="K25" s="11"/>
      <c r="L25" s="33"/>
    </row>
    <row r="26" spans="4:12" x14ac:dyDescent="0.15">
      <c r="D26" s="4"/>
    </row>
    <row r="27" spans="4:12" x14ac:dyDescent="0.15">
      <c r="D27" s="4"/>
    </row>
    <row r="28" spans="4:12" x14ac:dyDescent="0.15">
      <c r="D28" s="4"/>
    </row>
    <row r="29" spans="4:12" x14ac:dyDescent="0.15">
      <c r="D29" s="4"/>
    </row>
    <row r="30" spans="4:12" x14ac:dyDescent="0.15">
      <c r="D30" s="4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topLeftCell="H1" workbookViewId="0">
      <selection activeCell="I1" sqref="I1:J13"/>
    </sheetView>
  </sheetViews>
  <sheetFormatPr baseColWidth="10" defaultColWidth="11.5" defaultRowHeight="11" x14ac:dyDescent="0.15"/>
  <cols>
    <col min="1" max="1" width="2.6640625" style="9" customWidth="1"/>
    <col min="2" max="2" width="17.5" style="9" bestFit="1" customWidth="1"/>
    <col min="3" max="3" width="6.6640625" style="11" bestFit="1" customWidth="1"/>
    <col min="4" max="4" width="11.1640625" style="9" bestFit="1" customWidth="1"/>
    <col min="5" max="5" width="7.83203125" style="6" bestFit="1" customWidth="1"/>
    <col min="6" max="6" width="9.6640625" style="9" bestFit="1" customWidth="1"/>
    <col min="7" max="7" width="6.1640625" style="9" bestFit="1" customWidth="1"/>
    <col min="8" max="8" width="7" style="10" bestFit="1" customWidth="1"/>
    <col min="9" max="9" width="8.33203125" style="9" bestFit="1" customWidth="1"/>
    <col min="10" max="10" width="12.33203125" style="9" bestFit="1" customWidth="1"/>
    <col min="11" max="11" width="7.1640625" style="9" bestFit="1" customWidth="1"/>
    <col min="12" max="12" width="12.6640625" style="9" bestFit="1" customWidth="1"/>
    <col min="13" max="16384" width="11.5" style="9"/>
  </cols>
  <sheetData>
    <row r="1" spans="1:15" x14ac:dyDescent="0.15">
      <c r="A1" s="38"/>
      <c r="B1" s="38" t="s">
        <v>69</v>
      </c>
    </row>
    <row r="2" spans="1:15" x14ac:dyDescent="0.15">
      <c r="B2" s="9" t="s">
        <v>10</v>
      </c>
      <c r="C2" s="11" t="s">
        <v>42</v>
      </c>
      <c r="D2" s="9" t="s">
        <v>85</v>
      </c>
      <c r="E2" s="11" t="s">
        <v>11</v>
      </c>
      <c r="F2" s="11" t="s">
        <v>86</v>
      </c>
      <c r="G2" s="20" t="s">
        <v>74</v>
      </c>
      <c r="H2" s="11" t="s">
        <v>75</v>
      </c>
      <c r="I2" s="11" t="s">
        <v>77</v>
      </c>
      <c r="J2" s="29" t="s">
        <v>76</v>
      </c>
      <c r="K2" s="11" t="s">
        <v>79</v>
      </c>
      <c r="L2" s="11" t="s">
        <v>78</v>
      </c>
      <c r="N2" s="4" t="s">
        <v>94</v>
      </c>
      <c r="O2" s="46" t="s">
        <v>95</v>
      </c>
    </row>
    <row r="3" spans="1:15" x14ac:dyDescent="0.15">
      <c r="B3" s="9" t="s">
        <v>45</v>
      </c>
      <c r="C3" s="11">
        <f>Hauptstelle!$C$35</f>
        <v>1345</v>
      </c>
      <c r="D3" s="4">
        <f t="shared" ref="D3:D12" si="0">C3/$C$13*100</f>
        <v>100</v>
      </c>
      <c r="E3" s="11">
        <f>Hauptstelle!$E$35</f>
        <v>15632</v>
      </c>
      <c r="F3" s="39">
        <f t="shared" ref="F3:F12" si="1">E3/$E$13*100</f>
        <v>100</v>
      </c>
      <c r="G3" s="31">
        <f t="shared" ref="G3:G12" si="2">E3/C3</f>
        <v>11.622304832713755</v>
      </c>
      <c r="H3" s="24">
        <f t="shared" ref="H3:H12" si="3">F3/D3</f>
        <v>1</v>
      </c>
      <c r="I3" s="32">
        <f t="shared" ref="I3:I12" si="4">100-(((365-(G3*O3))*100)/365)</f>
        <v>89.157406935886343</v>
      </c>
      <c r="J3" s="32">
        <f t="shared" ref="J3:J13" si="5">((365-(G3*O3))*100)/365</f>
        <v>10.842593064113652</v>
      </c>
      <c r="K3" s="11">
        <f>Hauptstelle!$K$35</f>
        <v>64</v>
      </c>
      <c r="L3" s="33">
        <f t="shared" ref="L3:L13" si="6">100-(K3/C3*100)</f>
        <v>95.241635687732341</v>
      </c>
      <c r="N3" s="4">
        <f>Hauptstelle!$B$35*E3</f>
        <v>437696</v>
      </c>
      <c r="O3" s="4">
        <f>Hauptstelle!$B$35</f>
        <v>28</v>
      </c>
    </row>
    <row r="4" spans="1:15" x14ac:dyDescent="0.15">
      <c r="B4" s="9" t="s">
        <v>12</v>
      </c>
      <c r="C4" s="11">
        <f>Zweigstelle_1!$C$34</f>
        <v>0</v>
      </c>
      <c r="D4" s="4">
        <f t="shared" si="0"/>
        <v>0</v>
      </c>
      <c r="E4" s="11">
        <f>Zweigstelle_1!$E$34</f>
        <v>0</v>
      </c>
      <c r="F4" s="39">
        <f t="shared" si="1"/>
        <v>0</v>
      </c>
      <c r="G4" s="31" t="e">
        <f t="shared" si="2"/>
        <v>#DIV/0!</v>
      </c>
      <c r="H4" s="24" t="e">
        <f t="shared" si="3"/>
        <v>#DIV/0!</v>
      </c>
      <c r="I4" s="32" t="e">
        <f t="shared" si="4"/>
        <v>#DIV/0!</v>
      </c>
      <c r="J4" s="32" t="e">
        <f t="shared" si="5"/>
        <v>#DIV/0!</v>
      </c>
      <c r="K4" s="11">
        <f>Zweigstelle_1!$K$34</f>
        <v>0</v>
      </c>
      <c r="L4" s="33" t="e">
        <f t="shared" si="6"/>
        <v>#DIV/0!</v>
      </c>
      <c r="N4" s="4">
        <f>Zweigstelle_1!$B$34*E4</f>
        <v>0</v>
      </c>
      <c r="O4" s="4">
        <f>Zweigstelle_1!$B$34</f>
        <v>28</v>
      </c>
    </row>
    <row r="5" spans="1:15" x14ac:dyDescent="0.15">
      <c r="B5" s="9" t="s">
        <v>13</v>
      </c>
      <c r="C5" s="11">
        <f>Zweigstelle_2!$C$34</f>
        <v>0</v>
      </c>
      <c r="D5" s="4">
        <f t="shared" si="0"/>
        <v>0</v>
      </c>
      <c r="E5" s="11">
        <f>Zweigstelle_2!$E$34</f>
        <v>0</v>
      </c>
      <c r="F5" s="39">
        <f t="shared" si="1"/>
        <v>0</v>
      </c>
      <c r="G5" s="31" t="e">
        <f t="shared" si="2"/>
        <v>#DIV/0!</v>
      </c>
      <c r="H5" s="24" t="e">
        <f t="shared" si="3"/>
        <v>#DIV/0!</v>
      </c>
      <c r="I5" s="32" t="e">
        <f t="shared" si="4"/>
        <v>#DIV/0!</v>
      </c>
      <c r="J5" s="32" t="e">
        <f t="shared" si="5"/>
        <v>#DIV/0!</v>
      </c>
      <c r="K5" s="11">
        <f>Zweigstelle_2!$K$34</f>
        <v>0</v>
      </c>
      <c r="L5" s="33" t="e">
        <f t="shared" si="6"/>
        <v>#DIV/0!</v>
      </c>
      <c r="N5" s="4">
        <f>Zweigstelle_2!$B$34*E5</f>
        <v>0</v>
      </c>
      <c r="O5" s="4">
        <f>Zweigstelle_2!$B$34</f>
        <v>28</v>
      </c>
    </row>
    <row r="6" spans="1:15" x14ac:dyDescent="0.15">
      <c r="B6" s="9" t="s">
        <v>14</v>
      </c>
      <c r="C6" s="11">
        <f>Zweigstelle_3!$C$34</f>
        <v>0</v>
      </c>
      <c r="D6" s="4">
        <f t="shared" si="0"/>
        <v>0</v>
      </c>
      <c r="E6" s="11">
        <f>Zweigstelle_3!$E$34</f>
        <v>0</v>
      </c>
      <c r="F6" s="39">
        <f t="shared" si="1"/>
        <v>0</v>
      </c>
      <c r="G6" s="31" t="e">
        <f t="shared" si="2"/>
        <v>#DIV/0!</v>
      </c>
      <c r="H6" s="24" t="e">
        <f t="shared" si="3"/>
        <v>#DIV/0!</v>
      </c>
      <c r="I6" s="32" t="e">
        <f t="shared" si="4"/>
        <v>#DIV/0!</v>
      </c>
      <c r="J6" s="32" t="e">
        <f t="shared" si="5"/>
        <v>#DIV/0!</v>
      </c>
      <c r="K6" s="11">
        <f>Zweigstelle_3!$K$34</f>
        <v>0</v>
      </c>
      <c r="L6" s="33" t="e">
        <f t="shared" si="6"/>
        <v>#DIV/0!</v>
      </c>
      <c r="N6" s="4">
        <f>Zweigstelle_3!$B$34*E6</f>
        <v>0</v>
      </c>
      <c r="O6" s="4">
        <f>Zweigstelle_3!$B$34</f>
        <v>28</v>
      </c>
    </row>
    <row r="7" spans="1:15" x14ac:dyDescent="0.15">
      <c r="B7" s="9" t="s">
        <v>15</v>
      </c>
      <c r="C7" s="11">
        <f>Zweigstelle_4!$C$34</f>
        <v>0</v>
      </c>
      <c r="D7" s="4">
        <f t="shared" si="0"/>
        <v>0</v>
      </c>
      <c r="E7" s="11">
        <f>Zweigstelle_4!$E$34</f>
        <v>0</v>
      </c>
      <c r="F7" s="39">
        <f t="shared" si="1"/>
        <v>0</v>
      </c>
      <c r="G7" s="31" t="e">
        <f t="shared" si="2"/>
        <v>#DIV/0!</v>
      </c>
      <c r="H7" s="24" t="e">
        <f t="shared" si="3"/>
        <v>#DIV/0!</v>
      </c>
      <c r="I7" s="32" t="e">
        <f t="shared" si="4"/>
        <v>#DIV/0!</v>
      </c>
      <c r="J7" s="32" t="e">
        <f t="shared" si="5"/>
        <v>#DIV/0!</v>
      </c>
      <c r="K7" s="11">
        <f>Zweigstelle_4!$K$34</f>
        <v>0</v>
      </c>
      <c r="L7" s="33" t="e">
        <f t="shared" si="6"/>
        <v>#DIV/0!</v>
      </c>
      <c r="N7" s="4">
        <f>Zweigstelle_4!$B$34*E7</f>
        <v>0</v>
      </c>
      <c r="O7" s="4">
        <f>Zweigstelle_4!$B$34</f>
        <v>28</v>
      </c>
    </row>
    <row r="8" spans="1:15" x14ac:dyDescent="0.15">
      <c r="B8" s="9" t="s">
        <v>16</v>
      </c>
      <c r="C8" s="11">
        <f>Zweigstelle_5!$C$34</f>
        <v>0</v>
      </c>
      <c r="D8" s="4">
        <f t="shared" si="0"/>
        <v>0</v>
      </c>
      <c r="E8" s="11">
        <f>Zweigstelle_5!$E$34</f>
        <v>0</v>
      </c>
      <c r="F8" s="39">
        <f t="shared" si="1"/>
        <v>0</v>
      </c>
      <c r="G8" s="31" t="e">
        <f t="shared" si="2"/>
        <v>#DIV/0!</v>
      </c>
      <c r="H8" s="24" t="e">
        <f t="shared" si="3"/>
        <v>#DIV/0!</v>
      </c>
      <c r="I8" s="32" t="e">
        <f t="shared" si="4"/>
        <v>#DIV/0!</v>
      </c>
      <c r="J8" s="32" t="e">
        <f t="shared" si="5"/>
        <v>#DIV/0!</v>
      </c>
      <c r="K8" s="11">
        <f>Zweigstelle_5!$K$34</f>
        <v>0</v>
      </c>
      <c r="L8" s="33" t="e">
        <f t="shared" si="6"/>
        <v>#DIV/0!</v>
      </c>
      <c r="N8" s="4">
        <f>Zweigstelle_5!$B$34*E8</f>
        <v>0</v>
      </c>
      <c r="O8" s="4">
        <f>Zweigstelle_5!$B$34</f>
        <v>28</v>
      </c>
    </row>
    <row r="9" spans="1:15" x14ac:dyDescent="0.15">
      <c r="B9" s="9" t="s">
        <v>17</v>
      </c>
      <c r="C9" s="11">
        <f>Zweigstelle_6!$C$34</f>
        <v>0</v>
      </c>
      <c r="D9" s="4">
        <f t="shared" si="0"/>
        <v>0</v>
      </c>
      <c r="E9" s="11">
        <f>Zweigstelle_6!$E$34</f>
        <v>0</v>
      </c>
      <c r="F9" s="39">
        <f t="shared" si="1"/>
        <v>0</v>
      </c>
      <c r="G9" s="31" t="e">
        <f t="shared" si="2"/>
        <v>#DIV/0!</v>
      </c>
      <c r="H9" s="24" t="e">
        <f t="shared" si="3"/>
        <v>#DIV/0!</v>
      </c>
      <c r="I9" s="32" t="e">
        <f t="shared" si="4"/>
        <v>#DIV/0!</v>
      </c>
      <c r="J9" s="32" t="e">
        <f t="shared" si="5"/>
        <v>#DIV/0!</v>
      </c>
      <c r="K9" s="11">
        <f>Zweigstelle_6!$K$34</f>
        <v>0</v>
      </c>
      <c r="L9" s="33" t="e">
        <f t="shared" si="6"/>
        <v>#DIV/0!</v>
      </c>
      <c r="N9" s="4">
        <f>Zweigstelle_6!$B$34*E9</f>
        <v>0</v>
      </c>
      <c r="O9" s="4">
        <f>Zweigstelle_6!$B$34</f>
        <v>28</v>
      </c>
    </row>
    <row r="10" spans="1:15" x14ac:dyDescent="0.15">
      <c r="B10" s="9" t="s">
        <v>18</v>
      </c>
      <c r="C10" s="11">
        <f>Zweigstelle_7!$C$34</f>
        <v>0</v>
      </c>
      <c r="D10" s="4">
        <f t="shared" si="0"/>
        <v>0</v>
      </c>
      <c r="E10" s="11">
        <f>Zweigstelle_7!$E$34</f>
        <v>0</v>
      </c>
      <c r="F10" s="39">
        <f t="shared" si="1"/>
        <v>0</v>
      </c>
      <c r="G10" s="31" t="e">
        <f t="shared" si="2"/>
        <v>#DIV/0!</v>
      </c>
      <c r="H10" s="24" t="e">
        <f t="shared" si="3"/>
        <v>#DIV/0!</v>
      </c>
      <c r="I10" s="32" t="e">
        <f t="shared" si="4"/>
        <v>#DIV/0!</v>
      </c>
      <c r="J10" s="32" t="e">
        <f t="shared" si="5"/>
        <v>#DIV/0!</v>
      </c>
      <c r="K10" s="11">
        <f>Zweigstelle_7!$K$34</f>
        <v>0</v>
      </c>
      <c r="L10" s="33" t="e">
        <f t="shared" si="6"/>
        <v>#DIV/0!</v>
      </c>
      <c r="N10" s="4">
        <f>Zweigstelle_7!$B$34*E10</f>
        <v>0</v>
      </c>
      <c r="O10" s="4">
        <f>Zweigstelle_7!$B$34</f>
        <v>28</v>
      </c>
    </row>
    <row r="11" spans="1:15" x14ac:dyDescent="0.15">
      <c r="B11" s="9" t="s">
        <v>19</v>
      </c>
      <c r="C11" s="11">
        <f>Zweigstelle_8!$C$34</f>
        <v>0</v>
      </c>
      <c r="D11" s="4">
        <f t="shared" si="0"/>
        <v>0</v>
      </c>
      <c r="E11" s="11">
        <f>Zweigstelle_8!$E$34</f>
        <v>0</v>
      </c>
      <c r="F11" s="39">
        <f t="shared" si="1"/>
        <v>0</v>
      </c>
      <c r="G11" s="31" t="e">
        <f t="shared" si="2"/>
        <v>#DIV/0!</v>
      </c>
      <c r="H11" s="24" t="e">
        <f t="shared" si="3"/>
        <v>#DIV/0!</v>
      </c>
      <c r="I11" s="32" t="e">
        <f t="shared" si="4"/>
        <v>#DIV/0!</v>
      </c>
      <c r="J11" s="32" t="e">
        <f t="shared" si="5"/>
        <v>#DIV/0!</v>
      </c>
      <c r="K11" s="11">
        <f>Zweigstelle_8!$K$34</f>
        <v>0</v>
      </c>
      <c r="L11" s="33" t="e">
        <f t="shared" si="6"/>
        <v>#DIV/0!</v>
      </c>
      <c r="N11" s="4">
        <f>Zweigstelle_8!$B$34*E11</f>
        <v>0</v>
      </c>
      <c r="O11" s="4">
        <f>Zweigstelle_8!$B$34</f>
        <v>28</v>
      </c>
    </row>
    <row r="12" spans="1:15" x14ac:dyDescent="0.15">
      <c r="B12" s="9" t="s">
        <v>20</v>
      </c>
      <c r="C12" s="11">
        <f>Zweigstelle_9!$C$34</f>
        <v>0</v>
      </c>
      <c r="D12" s="4">
        <f t="shared" si="0"/>
        <v>0</v>
      </c>
      <c r="E12" s="11">
        <f>Zweigstelle_9!$E$34</f>
        <v>0</v>
      </c>
      <c r="F12" s="39">
        <f t="shared" si="1"/>
        <v>0</v>
      </c>
      <c r="G12" s="31" t="e">
        <f t="shared" si="2"/>
        <v>#DIV/0!</v>
      </c>
      <c r="H12" s="24" t="e">
        <f t="shared" si="3"/>
        <v>#DIV/0!</v>
      </c>
      <c r="I12" s="32" t="e">
        <f t="shared" si="4"/>
        <v>#DIV/0!</v>
      </c>
      <c r="J12" s="32" t="e">
        <f t="shared" si="5"/>
        <v>#DIV/0!</v>
      </c>
      <c r="K12" s="11">
        <f>Zweigstelle_9!$K$34</f>
        <v>0</v>
      </c>
      <c r="L12" s="33" t="e">
        <f t="shared" si="6"/>
        <v>#DIV/0!</v>
      </c>
      <c r="N12" s="4">
        <f>Zweigstelle_9!$B$34*E12</f>
        <v>0</v>
      </c>
      <c r="O12" s="4">
        <f>Zweigstelle_9!$B$34</f>
        <v>28</v>
      </c>
    </row>
    <row r="13" spans="1:15" x14ac:dyDescent="0.15">
      <c r="B13" s="9" t="s">
        <v>9</v>
      </c>
      <c r="C13" s="11">
        <f>SUM(C3:C12)</f>
        <v>1345</v>
      </c>
      <c r="D13" s="4"/>
      <c r="E13" s="11">
        <f>SUM(E3:E12)</f>
        <v>15632</v>
      </c>
      <c r="F13" s="39"/>
      <c r="G13" s="31">
        <f>E13/C13</f>
        <v>11.622304832713755</v>
      </c>
      <c r="H13" s="24"/>
      <c r="I13" s="32">
        <f>100-(((365-(G13*O3))*100)/365)</f>
        <v>89.157406935886343</v>
      </c>
      <c r="J13" s="32">
        <f t="shared" si="5"/>
        <v>10.842593064113652</v>
      </c>
      <c r="K13" s="11">
        <f>SUM(K3:K12)</f>
        <v>64</v>
      </c>
      <c r="L13" s="33">
        <f t="shared" si="6"/>
        <v>95.241635687732341</v>
      </c>
      <c r="N13" s="4">
        <f>SUM(N3:N12)</f>
        <v>437696</v>
      </c>
      <c r="O13" s="9">
        <f>IF(E13=0,(SUM(O3:O12))/10,N13/E13)</f>
        <v>28</v>
      </c>
    </row>
    <row r="14" spans="1:15" x14ac:dyDescent="0.15">
      <c r="D14" s="4"/>
      <c r="E14" s="11"/>
      <c r="F14" s="39"/>
      <c r="G14" s="31"/>
      <c r="H14" s="24"/>
      <c r="I14" s="32"/>
      <c r="J14" s="32"/>
      <c r="K14" s="11"/>
      <c r="L14" s="33"/>
    </row>
    <row r="15" spans="1:15" x14ac:dyDescent="0.15">
      <c r="D15" s="4"/>
      <c r="E15" s="11"/>
      <c r="F15" s="39"/>
      <c r="G15" s="31"/>
      <c r="H15" s="24"/>
      <c r="I15" s="32"/>
      <c r="J15" s="32"/>
      <c r="K15" s="11"/>
      <c r="L15" s="33"/>
    </row>
    <row r="16" spans="1:15" x14ac:dyDescent="0.15">
      <c r="D16" s="4"/>
      <c r="E16" s="11"/>
      <c r="F16" s="39"/>
      <c r="G16" s="31"/>
      <c r="H16" s="24"/>
      <c r="I16" s="32"/>
      <c r="J16" s="32"/>
      <c r="K16" s="11"/>
      <c r="L16" s="33"/>
    </row>
    <row r="17" spans="4:12" x14ac:dyDescent="0.15">
      <c r="D17" s="4"/>
      <c r="E17" s="11"/>
      <c r="F17" s="39"/>
      <c r="G17" s="31"/>
      <c r="H17" s="24"/>
      <c r="I17" s="32"/>
      <c r="J17" s="32"/>
      <c r="K17" s="11"/>
      <c r="L17" s="33"/>
    </row>
    <row r="18" spans="4:12" x14ac:dyDescent="0.15">
      <c r="D18" s="4"/>
      <c r="E18" s="11"/>
      <c r="F18" s="39"/>
      <c r="G18" s="31"/>
      <c r="H18" s="24"/>
      <c r="I18" s="32"/>
      <c r="J18" s="32"/>
      <c r="K18" s="11"/>
      <c r="L18" s="33"/>
    </row>
    <row r="19" spans="4:12" x14ac:dyDescent="0.15">
      <c r="D19" s="4"/>
      <c r="E19" s="11"/>
      <c r="F19" s="39"/>
      <c r="G19" s="31"/>
      <c r="H19" s="24"/>
      <c r="I19" s="32"/>
      <c r="J19" s="32"/>
      <c r="K19" s="11"/>
      <c r="L19" s="33"/>
    </row>
    <row r="20" spans="4:12" x14ac:dyDescent="0.15">
      <c r="D20" s="4"/>
      <c r="E20" s="11"/>
      <c r="F20" s="39"/>
      <c r="G20" s="31"/>
      <c r="H20" s="24"/>
      <c r="I20" s="32"/>
      <c r="J20" s="32"/>
      <c r="K20" s="11"/>
      <c r="L20" s="33"/>
    </row>
    <row r="21" spans="4:12" x14ac:dyDescent="0.15">
      <c r="D21" s="4"/>
      <c r="E21" s="11"/>
      <c r="F21" s="39"/>
      <c r="G21" s="31"/>
      <c r="H21" s="24"/>
      <c r="I21" s="32"/>
      <c r="J21" s="32"/>
      <c r="K21" s="11"/>
      <c r="L21" s="33"/>
    </row>
    <row r="22" spans="4:12" x14ac:dyDescent="0.15">
      <c r="D22" s="4"/>
      <c r="E22" s="11"/>
      <c r="F22" s="39"/>
      <c r="G22" s="31"/>
      <c r="H22" s="24"/>
      <c r="I22" s="32"/>
      <c r="J22" s="32"/>
      <c r="K22" s="11"/>
      <c r="L22" s="33"/>
    </row>
    <row r="23" spans="4:12" x14ac:dyDescent="0.15">
      <c r="D23" s="4"/>
      <c r="E23" s="11"/>
      <c r="F23" s="39"/>
      <c r="G23" s="31"/>
      <c r="H23" s="24"/>
      <c r="I23" s="32"/>
      <c r="J23" s="32"/>
      <c r="K23" s="11"/>
      <c r="L23" s="33"/>
    </row>
    <row r="24" spans="4:12" x14ac:dyDescent="0.15">
      <c r="D24" s="4"/>
      <c r="E24" s="11"/>
      <c r="F24" s="39"/>
      <c r="G24" s="31"/>
      <c r="H24" s="24"/>
      <c r="I24" s="32"/>
      <c r="J24" s="32"/>
      <c r="K24" s="11"/>
      <c r="L24" s="33"/>
    </row>
    <row r="25" spans="4:12" x14ac:dyDescent="0.15">
      <c r="D25" s="4"/>
      <c r="E25" s="11"/>
      <c r="F25" s="39"/>
      <c r="G25" s="31"/>
      <c r="H25" s="24"/>
      <c r="I25" s="32"/>
      <c r="J25" s="32"/>
      <c r="K25" s="11"/>
      <c r="L25" s="33"/>
    </row>
    <row r="26" spans="4:12" x14ac:dyDescent="0.15">
      <c r="D26" s="4"/>
    </row>
    <row r="27" spans="4:12" x14ac:dyDescent="0.15">
      <c r="D27" s="4"/>
    </row>
    <row r="28" spans="4:12" x14ac:dyDescent="0.15">
      <c r="D28" s="4"/>
    </row>
    <row r="29" spans="4:12" x14ac:dyDescent="0.15">
      <c r="D29" s="4"/>
    </row>
    <row r="30" spans="4:12" x14ac:dyDescent="0.15">
      <c r="D30" s="4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topLeftCell="H1" workbookViewId="0">
      <selection activeCell="I1" sqref="I1:J13"/>
    </sheetView>
  </sheetViews>
  <sheetFormatPr baseColWidth="10" defaultColWidth="11.5" defaultRowHeight="11" x14ac:dyDescent="0.15"/>
  <cols>
    <col min="1" max="1" width="2.6640625" style="9" customWidth="1"/>
    <col min="2" max="2" width="17.5" style="9" bestFit="1" customWidth="1"/>
    <col min="3" max="3" width="6.6640625" style="11" bestFit="1" customWidth="1"/>
    <col min="4" max="4" width="11.1640625" style="9" bestFit="1" customWidth="1"/>
    <col min="5" max="5" width="7.83203125" style="6" bestFit="1" customWidth="1"/>
    <col min="6" max="6" width="9.6640625" style="9" bestFit="1" customWidth="1"/>
    <col min="7" max="7" width="6.1640625" style="9" bestFit="1" customWidth="1"/>
    <col min="8" max="8" width="7" style="10" bestFit="1" customWidth="1"/>
    <col min="9" max="9" width="8.33203125" style="9" bestFit="1" customWidth="1"/>
    <col min="10" max="10" width="12.33203125" style="9" bestFit="1" customWidth="1"/>
    <col min="11" max="11" width="7.1640625" style="9" bestFit="1" customWidth="1"/>
    <col min="12" max="12" width="12.6640625" style="9" bestFit="1" customWidth="1"/>
    <col min="13" max="16384" width="11.5" style="9"/>
  </cols>
  <sheetData>
    <row r="1" spans="1:15" x14ac:dyDescent="0.15">
      <c r="A1" s="38"/>
      <c r="B1" s="38" t="s">
        <v>70</v>
      </c>
    </row>
    <row r="2" spans="1:15" x14ac:dyDescent="0.15">
      <c r="B2" s="9" t="s">
        <v>10</v>
      </c>
      <c r="C2" s="11" t="s">
        <v>42</v>
      </c>
      <c r="D2" s="9" t="s">
        <v>85</v>
      </c>
      <c r="E2" s="11" t="s">
        <v>11</v>
      </c>
      <c r="F2" s="11" t="s">
        <v>86</v>
      </c>
      <c r="G2" s="20" t="s">
        <v>74</v>
      </c>
      <c r="H2" s="11" t="s">
        <v>75</v>
      </c>
      <c r="I2" s="11" t="s">
        <v>77</v>
      </c>
      <c r="J2" s="29" t="s">
        <v>76</v>
      </c>
      <c r="K2" s="11" t="s">
        <v>79</v>
      </c>
      <c r="L2" s="11" t="s">
        <v>78</v>
      </c>
      <c r="N2" s="4" t="s">
        <v>94</v>
      </c>
      <c r="O2" s="46" t="s">
        <v>95</v>
      </c>
    </row>
    <row r="3" spans="1:15" x14ac:dyDescent="0.15">
      <c r="B3" s="9" t="s">
        <v>45</v>
      </c>
      <c r="C3" s="11">
        <f>Hauptstelle!$C$36</f>
        <v>736</v>
      </c>
      <c r="D3" s="4">
        <f t="shared" ref="D3:D12" si="0">C3/$C$13*100</f>
        <v>100</v>
      </c>
      <c r="E3" s="11">
        <f>Hauptstelle!$E$36</f>
        <v>2381</v>
      </c>
      <c r="F3" s="39">
        <f t="shared" ref="F3:F12" si="1">E3/$E$13*100</f>
        <v>100</v>
      </c>
      <c r="G3" s="31">
        <f t="shared" ref="G3:G12" si="2">E3/C3</f>
        <v>3.2350543478260869</v>
      </c>
      <c r="H3" s="24">
        <f t="shared" ref="H3:H12" si="3">F3/D3</f>
        <v>1</v>
      </c>
      <c r="I3" s="32">
        <f t="shared" ref="I3:I12" si="4">100-(((365-(G3*O3))*100)/365)</f>
        <v>24.816855270994637</v>
      </c>
      <c r="J3" s="32">
        <f t="shared" ref="J3:J13" si="5">((365-(G3*O3))*100)/365</f>
        <v>75.183144729005363</v>
      </c>
      <c r="K3" s="11">
        <f>Hauptstelle!$K$36</f>
        <v>283</v>
      </c>
      <c r="L3" s="33">
        <f t="shared" ref="L3:L13" si="6">100-(K3/C3*100)</f>
        <v>61.548913043478258</v>
      </c>
      <c r="N3" s="4">
        <f>Hauptstelle!$B$36*E3</f>
        <v>66668</v>
      </c>
      <c r="O3" s="4">
        <f>Hauptstelle!$B$36</f>
        <v>28</v>
      </c>
    </row>
    <row r="4" spans="1:15" x14ac:dyDescent="0.15">
      <c r="B4" s="9" t="s">
        <v>12</v>
      </c>
      <c r="C4" s="11">
        <f>Zweigstelle_1!$C$35</f>
        <v>0</v>
      </c>
      <c r="D4" s="4">
        <f t="shared" si="0"/>
        <v>0</v>
      </c>
      <c r="E4" s="11">
        <f>Zweigstelle_1!$E$35</f>
        <v>0</v>
      </c>
      <c r="F4" s="39">
        <f t="shared" si="1"/>
        <v>0</v>
      </c>
      <c r="G4" s="31" t="e">
        <f t="shared" si="2"/>
        <v>#DIV/0!</v>
      </c>
      <c r="H4" s="24" t="e">
        <f t="shared" si="3"/>
        <v>#DIV/0!</v>
      </c>
      <c r="I4" s="32" t="e">
        <f t="shared" si="4"/>
        <v>#DIV/0!</v>
      </c>
      <c r="J4" s="32" t="e">
        <f t="shared" si="5"/>
        <v>#DIV/0!</v>
      </c>
      <c r="K4" s="11">
        <f>Zweigstelle_1!$K$35</f>
        <v>0</v>
      </c>
      <c r="L4" s="33" t="e">
        <f t="shared" si="6"/>
        <v>#DIV/0!</v>
      </c>
      <c r="N4" s="4">
        <f>Zweigstelle_1!$B$35*E4</f>
        <v>0</v>
      </c>
      <c r="O4" s="4">
        <f>Zweigstelle_1!$B$35</f>
        <v>28</v>
      </c>
    </row>
    <row r="5" spans="1:15" x14ac:dyDescent="0.15">
      <c r="B5" s="9" t="s">
        <v>13</v>
      </c>
      <c r="C5" s="11">
        <f>Zweigstelle_2!$C$35</f>
        <v>0</v>
      </c>
      <c r="D5" s="4">
        <f t="shared" si="0"/>
        <v>0</v>
      </c>
      <c r="E5" s="11">
        <f>Zweigstelle_2!$E$35</f>
        <v>0</v>
      </c>
      <c r="F5" s="39">
        <f t="shared" si="1"/>
        <v>0</v>
      </c>
      <c r="G5" s="31" t="e">
        <f t="shared" si="2"/>
        <v>#DIV/0!</v>
      </c>
      <c r="H5" s="24" t="e">
        <f t="shared" si="3"/>
        <v>#DIV/0!</v>
      </c>
      <c r="I5" s="32" t="e">
        <f t="shared" si="4"/>
        <v>#DIV/0!</v>
      </c>
      <c r="J5" s="32" t="e">
        <f t="shared" si="5"/>
        <v>#DIV/0!</v>
      </c>
      <c r="K5" s="11">
        <f>Zweigstelle_2!$K$35</f>
        <v>0</v>
      </c>
      <c r="L5" s="33" t="e">
        <f t="shared" si="6"/>
        <v>#DIV/0!</v>
      </c>
      <c r="N5" s="4">
        <f>Zweigstelle_2!$B$35*E5</f>
        <v>0</v>
      </c>
      <c r="O5" s="4">
        <f>Zweigstelle_2!$B$35</f>
        <v>28</v>
      </c>
    </row>
    <row r="6" spans="1:15" x14ac:dyDescent="0.15">
      <c r="B6" s="9" t="s">
        <v>14</v>
      </c>
      <c r="C6" s="11">
        <f>Zweigstelle_3!$C$35</f>
        <v>0</v>
      </c>
      <c r="D6" s="4">
        <f t="shared" si="0"/>
        <v>0</v>
      </c>
      <c r="E6" s="11">
        <f>Zweigstelle_3!$E$35</f>
        <v>0</v>
      </c>
      <c r="F6" s="39">
        <f t="shared" si="1"/>
        <v>0</v>
      </c>
      <c r="G6" s="31" t="e">
        <f t="shared" si="2"/>
        <v>#DIV/0!</v>
      </c>
      <c r="H6" s="24" t="e">
        <f t="shared" si="3"/>
        <v>#DIV/0!</v>
      </c>
      <c r="I6" s="32" t="e">
        <f t="shared" si="4"/>
        <v>#DIV/0!</v>
      </c>
      <c r="J6" s="32" t="e">
        <f t="shared" si="5"/>
        <v>#DIV/0!</v>
      </c>
      <c r="K6" s="11">
        <f>Zweigstelle_3!$K$35</f>
        <v>0</v>
      </c>
      <c r="L6" s="33" t="e">
        <f t="shared" si="6"/>
        <v>#DIV/0!</v>
      </c>
      <c r="N6" s="4">
        <f>Zweigstelle_3!$B$35*E6</f>
        <v>0</v>
      </c>
      <c r="O6" s="4">
        <f>Zweigstelle_3!$B$35</f>
        <v>28</v>
      </c>
    </row>
    <row r="7" spans="1:15" x14ac:dyDescent="0.15">
      <c r="B7" s="9" t="s">
        <v>15</v>
      </c>
      <c r="C7" s="11">
        <f>Zweigstelle_4!$C$35</f>
        <v>0</v>
      </c>
      <c r="D7" s="4">
        <f t="shared" si="0"/>
        <v>0</v>
      </c>
      <c r="E7" s="11">
        <f>Zweigstelle_4!$E$35</f>
        <v>0</v>
      </c>
      <c r="F7" s="39">
        <f t="shared" si="1"/>
        <v>0</v>
      </c>
      <c r="G7" s="31" t="e">
        <f t="shared" si="2"/>
        <v>#DIV/0!</v>
      </c>
      <c r="H7" s="24" t="e">
        <f t="shared" si="3"/>
        <v>#DIV/0!</v>
      </c>
      <c r="I7" s="32" t="e">
        <f t="shared" si="4"/>
        <v>#DIV/0!</v>
      </c>
      <c r="J7" s="32" t="e">
        <f t="shared" si="5"/>
        <v>#DIV/0!</v>
      </c>
      <c r="K7" s="11">
        <f>Zweigstelle_4!$K$35</f>
        <v>0</v>
      </c>
      <c r="L7" s="33" t="e">
        <f t="shared" si="6"/>
        <v>#DIV/0!</v>
      </c>
      <c r="N7" s="4">
        <f>Zweigstelle_4!$B$35*E7</f>
        <v>0</v>
      </c>
      <c r="O7" s="4">
        <f>Zweigstelle_4!$B$35</f>
        <v>28</v>
      </c>
    </row>
    <row r="8" spans="1:15" x14ac:dyDescent="0.15">
      <c r="B8" s="9" t="s">
        <v>16</v>
      </c>
      <c r="C8" s="11">
        <f>Zweigstelle_5!$C$35</f>
        <v>0</v>
      </c>
      <c r="D8" s="4">
        <f t="shared" si="0"/>
        <v>0</v>
      </c>
      <c r="E8" s="11">
        <f>Zweigstelle_5!$E$35</f>
        <v>0</v>
      </c>
      <c r="F8" s="39">
        <f t="shared" si="1"/>
        <v>0</v>
      </c>
      <c r="G8" s="31" t="e">
        <f t="shared" si="2"/>
        <v>#DIV/0!</v>
      </c>
      <c r="H8" s="24" t="e">
        <f t="shared" si="3"/>
        <v>#DIV/0!</v>
      </c>
      <c r="I8" s="32" t="e">
        <f t="shared" si="4"/>
        <v>#DIV/0!</v>
      </c>
      <c r="J8" s="32" t="e">
        <f t="shared" si="5"/>
        <v>#DIV/0!</v>
      </c>
      <c r="K8" s="11">
        <f>Zweigstelle_5!$K$35</f>
        <v>0</v>
      </c>
      <c r="L8" s="33" t="e">
        <f t="shared" si="6"/>
        <v>#DIV/0!</v>
      </c>
      <c r="N8" s="4">
        <f>Zweigstelle_5!$B$35*E8</f>
        <v>0</v>
      </c>
      <c r="O8" s="4">
        <f>Zweigstelle_5!$B$35</f>
        <v>28</v>
      </c>
    </row>
    <row r="9" spans="1:15" x14ac:dyDescent="0.15">
      <c r="B9" s="9" t="s">
        <v>17</v>
      </c>
      <c r="C9" s="11">
        <f>Zweigstelle_6!$C$35</f>
        <v>0</v>
      </c>
      <c r="D9" s="4">
        <f t="shared" si="0"/>
        <v>0</v>
      </c>
      <c r="E9" s="11">
        <f>Zweigstelle_6!$E$35</f>
        <v>0</v>
      </c>
      <c r="F9" s="39">
        <f t="shared" si="1"/>
        <v>0</v>
      </c>
      <c r="G9" s="31" t="e">
        <f t="shared" si="2"/>
        <v>#DIV/0!</v>
      </c>
      <c r="H9" s="24" t="e">
        <f t="shared" si="3"/>
        <v>#DIV/0!</v>
      </c>
      <c r="I9" s="32" t="e">
        <f t="shared" si="4"/>
        <v>#DIV/0!</v>
      </c>
      <c r="J9" s="32" t="e">
        <f t="shared" si="5"/>
        <v>#DIV/0!</v>
      </c>
      <c r="K9" s="11">
        <f>Zweigstelle_6!$K$35</f>
        <v>0</v>
      </c>
      <c r="L9" s="33" t="e">
        <f t="shared" si="6"/>
        <v>#DIV/0!</v>
      </c>
      <c r="N9" s="4">
        <f>Zweigstelle_6!$B$35*E9</f>
        <v>0</v>
      </c>
      <c r="O9" s="4">
        <f>Zweigstelle_6!$B$35</f>
        <v>28</v>
      </c>
    </row>
    <row r="10" spans="1:15" x14ac:dyDescent="0.15">
      <c r="B10" s="9" t="s">
        <v>18</v>
      </c>
      <c r="C10" s="11">
        <f>Zweigstelle_7!$C$35</f>
        <v>0</v>
      </c>
      <c r="D10" s="4">
        <f t="shared" si="0"/>
        <v>0</v>
      </c>
      <c r="E10" s="11">
        <f>Zweigstelle_7!$E$35</f>
        <v>0</v>
      </c>
      <c r="F10" s="39">
        <f t="shared" si="1"/>
        <v>0</v>
      </c>
      <c r="G10" s="31" t="e">
        <f t="shared" si="2"/>
        <v>#DIV/0!</v>
      </c>
      <c r="H10" s="24" t="e">
        <f t="shared" si="3"/>
        <v>#DIV/0!</v>
      </c>
      <c r="I10" s="32" t="e">
        <f t="shared" si="4"/>
        <v>#DIV/0!</v>
      </c>
      <c r="J10" s="32" t="e">
        <f t="shared" si="5"/>
        <v>#DIV/0!</v>
      </c>
      <c r="K10" s="11">
        <f>Zweigstelle_7!$K$35</f>
        <v>0</v>
      </c>
      <c r="L10" s="33" t="e">
        <f t="shared" si="6"/>
        <v>#DIV/0!</v>
      </c>
      <c r="N10" s="4">
        <f>Zweigstelle_7!$B$35*E10</f>
        <v>0</v>
      </c>
      <c r="O10" s="4">
        <f>Zweigstelle_7!$B$35</f>
        <v>28</v>
      </c>
    </row>
    <row r="11" spans="1:15" x14ac:dyDescent="0.15">
      <c r="B11" s="9" t="s">
        <v>19</v>
      </c>
      <c r="C11" s="11">
        <f>Zweigstelle_8!$C$35</f>
        <v>0</v>
      </c>
      <c r="D11" s="4">
        <f t="shared" si="0"/>
        <v>0</v>
      </c>
      <c r="E11" s="11">
        <f>Zweigstelle_8!$E$35</f>
        <v>0</v>
      </c>
      <c r="F11" s="39">
        <f t="shared" si="1"/>
        <v>0</v>
      </c>
      <c r="G11" s="31" t="e">
        <f t="shared" si="2"/>
        <v>#DIV/0!</v>
      </c>
      <c r="H11" s="24" t="e">
        <f t="shared" si="3"/>
        <v>#DIV/0!</v>
      </c>
      <c r="I11" s="32" t="e">
        <f t="shared" si="4"/>
        <v>#DIV/0!</v>
      </c>
      <c r="J11" s="32" t="e">
        <f t="shared" si="5"/>
        <v>#DIV/0!</v>
      </c>
      <c r="K11" s="11">
        <f>Zweigstelle_8!$K$35</f>
        <v>0</v>
      </c>
      <c r="L11" s="33" t="e">
        <f t="shared" si="6"/>
        <v>#DIV/0!</v>
      </c>
      <c r="N11" s="4">
        <f>Zweigstelle_8!$B$35*E11</f>
        <v>0</v>
      </c>
      <c r="O11" s="4">
        <f>Zweigstelle_8!$B$35</f>
        <v>28</v>
      </c>
    </row>
    <row r="12" spans="1:15" x14ac:dyDescent="0.15">
      <c r="B12" s="9" t="s">
        <v>20</v>
      </c>
      <c r="C12" s="11">
        <f>Zweigstelle_9!$C$35</f>
        <v>0</v>
      </c>
      <c r="D12" s="4">
        <f t="shared" si="0"/>
        <v>0</v>
      </c>
      <c r="E12" s="11">
        <f>Zweigstelle_9!$E$35</f>
        <v>0</v>
      </c>
      <c r="F12" s="39">
        <f t="shared" si="1"/>
        <v>0</v>
      </c>
      <c r="G12" s="31" t="e">
        <f t="shared" si="2"/>
        <v>#DIV/0!</v>
      </c>
      <c r="H12" s="24" t="e">
        <f t="shared" si="3"/>
        <v>#DIV/0!</v>
      </c>
      <c r="I12" s="32" t="e">
        <f t="shared" si="4"/>
        <v>#DIV/0!</v>
      </c>
      <c r="J12" s="32" t="e">
        <f t="shared" si="5"/>
        <v>#DIV/0!</v>
      </c>
      <c r="K12" s="11">
        <f>Zweigstelle_9!$K$35</f>
        <v>0</v>
      </c>
      <c r="L12" s="33" t="e">
        <f t="shared" si="6"/>
        <v>#DIV/0!</v>
      </c>
      <c r="N12" s="4">
        <f>Zweigstelle_9!$B$35*E12</f>
        <v>0</v>
      </c>
      <c r="O12" s="4">
        <f>Zweigstelle_9!$B$35</f>
        <v>28</v>
      </c>
    </row>
    <row r="13" spans="1:15" x14ac:dyDescent="0.15">
      <c r="B13" s="9" t="s">
        <v>9</v>
      </c>
      <c r="C13" s="11">
        <f>SUM(C3:C12)</f>
        <v>736</v>
      </c>
      <c r="D13" s="4"/>
      <c r="E13" s="11">
        <f>SUM(E3:E12)</f>
        <v>2381</v>
      </c>
      <c r="F13" s="39"/>
      <c r="G13" s="31">
        <f>E13/C13</f>
        <v>3.2350543478260869</v>
      </c>
      <c r="H13" s="24"/>
      <c r="I13" s="32">
        <f>100-(((365-(G13*O3))*100)/365)</f>
        <v>24.816855270994637</v>
      </c>
      <c r="J13" s="32">
        <f t="shared" si="5"/>
        <v>75.183144729005363</v>
      </c>
      <c r="K13" s="11">
        <f>SUM(K3:K12)</f>
        <v>283</v>
      </c>
      <c r="L13" s="33">
        <f t="shared" si="6"/>
        <v>61.548913043478258</v>
      </c>
      <c r="N13" s="4">
        <f>SUM(N3:N12)</f>
        <v>66668</v>
      </c>
      <c r="O13" s="9">
        <f>IF(E13=0,(SUM(O3:O12))/10,N13/E13)</f>
        <v>28</v>
      </c>
    </row>
    <row r="14" spans="1:15" x14ac:dyDescent="0.15">
      <c r="D14" s="4"/>
      <c r="E14" s="11"/>
      <c r="F14" s="39"/>
      <c r="G14" s="31"/>
      <c r="H14" s="24"/>
      <c r="I14" s="32"/>
      <c r="J14" s="32"/>
      <c r="K14" s="11"/>
      <c r="L14" s="33"/>
    </row>
    <row r="15" spans="1:15" x14ac:dyDescent="0.15">
      <c r="D15" s="4"/>
      <c r="E15" s="11"/>
      <c r="F15" s="39"/>
      <c r="G15" s="31"/>
      <c r="H15" s="24"/>
      <c r="I15" s="32"/>
      <c r="J15" s="32"/>
      <c r="K15" s="11"/>
      <c r="L15" s="33"/>
    </row>
    <row r="16" spans="1:15" x14ac:dyDescent="0.15">
      <c r="D16" s="4"/>
      <c r="E16" s="11"/>
      <c r="F16" s="39"/>
      <c r="G16" s="31"/>
      <c r="H16" s="24"/>
      <c r="I16" s="32"/>
      <c r="J16" s="32"/>
      <c r="K16" s="11"/>
      <c r="L16" s="33"/>
    </row>
    <row r="17" spans="4:12" x14ac:dyDescent="0.15">
      <c r="D17" s="4"/>
      <c r="E17" s="11"/>
      <c r="F17" s="39"/>
      <c r="G17" s="31"/>
      <c r="H17" s="24"/>
      <c r="I17" s="32"/>
      <c r="J17" s="32"/>
      <c r="K17" s="11"/>
      <c r="L17" s="33"/>
    </row>
    <row r="18" spans="4:12" x14ac:dyDescent="0.15">
      <c r="D18" s="4"/>
      <c r="E18" s="11"/>
      <c r="F18" s="39"/>
      <c r="G18" s="31"/>
      <c r="H18" s="24"/>
      <c r="I18" s="32"/>
      <c r="J18" s="32"/>
      <c r="K18" s="11"/>
      <c r="L18" s="33"/>
    </row>
    <row r="19" spans="4:12" x14ac:dyDescent="0.15">
      <c r="D19" s="4"/>
      <c r="E19" s="11"/>
      <c r="F19" s="39"/>
      <c r="G19" s="31"/>
      <c r="H19" s="24"/>
      <c r="I19" s="32"/>
      <c r="J19" s="32"/>
      <c r="K19" s="11"/>
      <c r="L19" s="33"/>
    </row>
    <row r="20" spans="4:12" x14ac:dyDescent="0.15">
      <c r="D20" s="4"/>
      <c r="E20" s="11"/>
      <c r="F20" s="39"/>
      <c r="G20" s="31"/>
      <c r="H20" s="24"/>
      <c r="I20" s="32"/>
      <c r="J20" s="32"/>
      <c r="K20" s="11"/>
      <c r="L20" s="33"/>
    </row>
    <row r="21" spans="4:12" x14ac:dyDescent="0.15">
      <c r="D21" s="4"/>
      <c r="E21" s="11"/>
      <c r="F21" s="39"/>
      <c r="G21" s="31"/>
      <c r="H21" s="24"/>
      <c r="I21" s="32"/>
      <c r="J21" s="32"/>
      <c r="K21" s="11"/>
      <c r="L21" s="33"/>
    </row>
    <row r="22" spans="4:12" x14ac:dyDescent="0.15">
      <c r="D22" s="4"/>
      <c r="E22" s="11"/>
      <c r="F22" s="39"/>
      <c r="G22" s="31"/>
      <c r="H22" s="24"/>
      <c r="I22" s="32"/>
      <c r="J22" s="32"/>
      <c r="K22" s="11"/>
      <c r="L22" s="33"/>
    </row>
    <row r="23" spans="4:12" x14ac:dyDescent="0.15">
      <c r="D23" s="4"/>
      <c r="E23" s="11"/>
      <c r="F23" s="39"/>
      <c r="G23" s="31"/>
      <c r="H23" s="24"/>
      <c r="I23" s="32"/>
      <c r="J23" s="32"/>
      <c r="K23" s="11"/>
      <c r="L23" s="33"/>
    </row>
    <row r="24" spans="4:12" x14ac:dyDescent="0.15">
      <c r="D24" s="4"/>
      <c r="E24" s="11"/>
      <c r="F24" s="39"/>
      <c r="G24" s="31"/>
      <c r="H24" s="24"/>
      <c r="I24" s="32"/>
      <c r="J24" s="32"/>
      <c r="K24" s="11"/>
      <c r="L24" s="33"/>
    </row>
    <row r="25" spans="4:12" x14ac:dyDescent="0.15">
      <c r="D25" s="4"/>
      <c r="E25" s="11"/>
      <c r="F25" s="39"/>
      <c r="G25" s="31"/>
      <c r="H25" s="24"/>
      <c r="I25" s="32"/>
      <c r="J25" s="32"/>
      <c r="K25" s="11"/>
      <c r="L25" s="33"/>
    </row>
    <row r="26" spans="4:12" x14ac:dyDescent="0.15">
      <c r="D26" s="4"/>
    </row>
    <row r="27" spans="4:12" x14ac:dyDescent="0.15">
      <c r="D27" s="4"/>
    </row>
    <row r="28" spans="4:12" x14ac:dyDescent="0.15">
      <c r="D28" s="4"/>
    </row>
    <row r="29" spans="4:12" x14ac:dyDescent="0.15">
      <c r="D29" s="4"/>
    </row>
    <row r="30" spans="4:12" x14ac:dyDescent="0.15">
      <c r="D30" s="4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topLeftCell="B1" workbookViewId="0">
      <selection activeCell="B3" sqref="B3"/>
    </sheetView>
  </sheetViews>
  <sheetFormatPr baseColWidth="10" defaultColWidth="11.5" defaultRowHeight="11" x14ac:dyDescent="0.15"/>
  <cols>
    <col min="1" max="1" width="2.6640625" style="9" customWidth="1"/>
    <col min="2" max="2" width="17.5" style="9" bestFit="1" customWidth="1"/>
    <col min="3" max="3" width="6.6640625" style="11" bestFit="1" customWidth="1"/>
    <col min="4" max="4" width="11.1640625" style="9" bestFit="1" customWidth="1"/>
    <col min="5" max="5" width="7.83203125" style="6" bestFit="1" customWidth="1"/>
    <col min="6" max="6" width="9.6640625" style="9" bestFit="1" customWidth="1"/>
    <col min="7" max="7" width="6.1640625" style="9" bestFit="1" customWidth="1"/>
    <col min="8" max="8" width="7" style="10" bestFit="1" customWidth="1"/>
    <col min="9" max="9" width="8.33203125" style="9" bestFit="1" customWidth="1"/>
    <col min="10" max="10" width="12.33203125" style="9" bestFit="1" customWidth="1"/>
    <col min="11" max="11" width="7.1640625" style="9" bestFit="1" customWidth="1"/>
    <col min="12" max="12" width="12.6640625" style="9" bestFit="1" customWidth="1"/>
    <col min="13" max="16384" width="11.5" style="9"/>
  </cols>
  <sheetData>
    <row r="1" spans="1:15" x14ac:dyDescent="0.15">
      <c r="A1" s="38"/>
      <c r="B1" s="38" t="s">
        <v>71</v>
      </c>
    </row>
    <row r="2" spans="1:15" x14ac:dyDescent="0.15">
      <c r="B2" s="9" t="s">
        <v>10</v>
      </c>
      <c r="C2" s="11" t="s">
        <v>42</v>
      </c>
      <c r="D2" s="9" t="s">
        <v>85</v>
      </c>
      <c r="E2" s="11" t="s">
        <v>11</v>
      </c>
      <c r="F2" s="11" t="s">
        <v>86</v>
      </c>
      <c r="G2" s="20" t="s">
        <v>74</v>
      </c>
      <c r="H2" s="11" t="s">
        <v>75</v>
      </c>
      <c r="I2" s="11" t="s">
        <v>77</v>
      </c>
      <c r="J2" s="29" t="s">
        <v>76</v>
      </c>
      <c r="K2" s="11" t="s">
        <v>79</v>
      </c>
      <c r="L2" s="11" t="s">
        <v>78</v>
      </c>
      <c r="N2" s="4" t="s">
        <v>94</v>
      </c>
      <c r="O2" s="46" t="s">
        <v>95</v>
      </c>
    </row>
    <row r="3" spans="1:15" x14ac:dyDescent="0.15">
      <c r="B3" s="9" t="s">
        <v>45</v>
      </c>
      <c r="C3" s="11">
        <f>Hauptstelle!$C$37</f>
        <v>245</v>
      </c>
      <c r="D3" s="4">
        <f t="shared" ref="D3:D12" si="0">C3/$C$13*100</f>
        <v>100</v>
      </c>
      <c r="E3" s="11">
        <f>Hauptstelle!$E$37</f>
        <v>456</v>
      </c>
      <c r="F3" s="39">
        <f t="shared" ref="F3:F12" si="1">E3/$E$13*100</f>
        <v>100</v>
      </c>
      <c r="G3" s="31">
        <f t="shared" ref="G3:G12" si="2">E3/C3</f>
        <v>1.8612244897959183</v>
      </c>
      <c r="H3" s="24">
        <f t="shared" ref="H3:H12" si="3">F3/D3</f>
        <v>1</v>
      </c>
      <c r="I3" s="32">
        <f t="shared" ref="I3:I12" si="4">100-(((365-(G3*O3))*100)/365)</f>
        <v>14.277886497064571</v>
      </c>
      <c r="J3" s="32">
        <f t="shared" ref="J3:J13" si="5">((365-(G3*O3))*100)/365</f>
        <v>85.722113502935429</v>
      </c>
      <c r="K3" s="11">
        <f>Hauptstelle!$K$37</f>
        <v>87</v>
      </c>
      <c r="L3" s="33">
        <f t="shared" ref="L3:L13" si="6">100-(K3/C3*100)</f>
        <v>64.489795918367349</v>
      </c>
      <c r="N3" s="4">
        <f>Hauptstelle!$B$37*E3</f>
        <v>12768</v>
      </c>
      <c r="O3" s="4">
        <f>Hauptstelle!$B$37</f>
        <v>28</v>
      </c>
    </row>
    <row r="4" spans="1:15" x14ac:dyDescent="0.15">
      <c r="B4" s="9" t="s">
        <v>12</v>
      </c>
      <c r="C4" s="11">
        <f>Zweigstelle_1!$C$36</f>
        <v>0</v>
      </c>
      <c r="D4" s="4">
        <f t="shared" si="0"/>
        <v>0</v>
      </c>
      <c r="E4" s="11">
        <f>Zweigstelle_1!$E$36</f>
        <v>0</v>
      </c>
      <c r="F4" s="39">
        <f t="shared" si="1"/>
        <v>0</v>
      </c>
      <c r="G4" s="31" t="e">
        <f t="shared" si="2"/>
        <v>#DIV/0!</v>
      </c>
      <c r="H4" s="24" t="e">
        <f t="shared" si="3"/>
        <v>#DIV/0!</v>
      </c>
      <c r="I4" s="32" t="e">
        <f t="shared" si="4"/>
        <v>#DIV/0!</v>
      </c>
      <c r="J4" s="32" t="e">
        <f t="shared" si="5"/>
        <v>#DIV/0!</v>
      </c>
      <c r="K4" s="11">
        <f>Zweigstelle_1!$K$36</f>
        <v>0</v>
      </c>
      <c r="L4" s="33" t="e">
        <f t="shared" si="6"/>
        <v>#DIV/0!</v>
      </c>
      <c r="N4" s="4">
        <f>Zweigstelle_1!$B$36*E4</f>
        <v>0</v>
      </c>
      <c r="O4" s="4">
        <f>Zweigstelle_1!$B$36</f>
        <v>28</v>
      </c>
    </row>
    <row r="5" spans="1:15" x14ac:dyDescent="0.15">
      <c r="B5" s="9" t="s">
        <v>13</v>
      </c>
      <c r="C5" s="11">
        <f>Zweigstelle_2!$C$36</f>
        <v>0</v>
      </c>
      <c r="D5" s="4">
        <f t="shared" si="0"/>
        <v>0</v>
      </c>
      <c r="E5" s="11">
        <f>Zweigstelle_2!$E$36</f>
        <v>0</v>
      </c>
      <c r="F5" s="39">
        <f t="shared" si="1"/>
        <v>0</v>
      </c>
      <c r="G5" s="31" t="e">
        <f t="shared" si="2"/>
        <v>#DIV/0!</v>
      </c>
      <c r="H5" s="24" t="e">
        <f t="shared" si="3"/>
        <v>#DIV/0!</v>
      </c>
      <c r="I5" s="32" t="e">
        <f t="shared" si="4"/>
        <v>#DIV/0!</v>
      </c>
      <c r="J5" s="32" t="e">
        <f t="shared" si="5"/>
        <v>#DIV/0!</v>
      </c>
      <c r="K5" s="11">
        <f>Zweigstelle_2!$K$36</f>
        <v>0</v>
      </c>
      <c r="L5" s="33" t="e">
        <f t="shared" si="6"/>
        <v>#DIV/0!</v>
      </c>
      <c r="N5" s="4">
        <f>Zweigstelle_2!$B$36*E5</f>
        <v>0</v>
      </c>
      <c r="O5" s="4">
        <f>Zweigstelle_2!$B$36</f>
        <v>28</v>
      </c>
    </row>
    <row r="6" spans="1:15" x14ac:dyDescent="0.15">
      <c r="B6" s="9" t="s">
        <v>14</v>
      </c>
      <c r="C6" s="11">
        <f>Zweigstelle_3!$C$36</f>
        <v>0</v>
      </c>
      <c r="D6" s="4">
        <f t="shared" si="0"/>
        <v>0</v>
      </c>
      <c r="E6" s="11">
        <f>Zweigstelle_3!$E$36</f>
        <v>0</v>
      </c>
      <c r="F6" s="39">
        <f t="shared" si="1"/>
        <v>0</v>
      </c>
      <c r="G6" s="31" t="e">
        <f t="shared" si="2"/>
        <v>#DIV/0!</v>
      </c>
      <c r="H6" s="24" t="e">
        <f t="shared" si="3"/>
        <v>#DIV/0!</v>
      </c>
      <c r="I6" s="32" t="e">
        <f t="shared" si="4"/>
        <v>#DIV/0!</v>
      </c>
      <c r="J6" s="32" t="e">
        <f t="shared" si="5"/>
        <v>#DIV/0!</v>
      </c>
      <c r="K6" s="11">
        <f>Zweigstelle_3!$K$36</f>
        <v>0</v>
      </c>
      <c r="L6" s="33" t="e">
        <f t="shared" si="6"/>
        <v>#DIV/0!</v>
      </c>
      <c r="N6" s="4">
        <f>Zweigstelle_3!$B$36*E6</f>
        <v>0</v>
      </c>
      <c r="O6" s="4">
        <f>Zweigstelle_3!$B$36</f>
        <v>28</v>
      </c>
    </row>
    <row r="7" spans="1:15" x14ac:dyDescent="0.15">
      <c r="B7" s="9" t="s">
        <v>15</v>
      </c>
      <c r="C7" s="11">
        <f>Zweigstelle_4!$C$36</f>
        <v>0</v>
      </c>
      <c r="D7" s="4">
        <f t="shared" si="0"/>
        <v>0</v>
      </c>
      <c r="E7" s="11">
        <f>Zweigstelle_4!$E$36</f>
        <v>0</v>
      </c>
      <c r="F7" s="39">
        <f t="shared" si="1"/>
        <v>0</v>
      </c>
      <c r="G7" s="31" t="e">
        <f t="shared" si="2"/>
        <v>#DIV/0!</v>
      </c>
      <c r="H7" s="24" t="e">
        <f t="shared" si="3"/>
        <v>#DIV/0!</v>
      </c>
      <c r="I7" s="32" t="e">
        <f t="shared" si="4"/>
        <v>#DIV/0!</v>
      </c>
      <c r="J7" s="32" t="e">
        <f t="shared" si="5"/>
        <v>#DIV/0!</v>
      </c>
      <c r="K7" s="11">
        <f>Zweigstelle_4!$K$36</f>
        <v>0</v>
      </c>
      <c r="L7" s="33" t="e">
        <f t="shared" si="6"/>
        <v>#DIV/0!</v>
      </c>
      <c r="N7" s="4">
        <f>Zweigstelle_4!$B$36*E7</f>
        <v>0</v>
      </c>
      <c r="O7" s="4">
        <f>Zweigstelle_4!$B$36</f>
        <v>28</v>
      </c>
    </row>
    <row r="8" spans="1:15" x14ac:dyDescent="0.15">
      <c r="B8" s="9" t="s">
        <v>16</v>
      </c>
      <c r="C8" s="11">
        <f>Zweigstelle_5!$C$36</f>
        <v>0</v>
      </c>
      <c r="D8" s="4">
        <f t="shared" si="0"/>
        <v>0</v>
      </c>
      <c r="E8" s="11">
        <f>Zweigstelle_5!$E$36</f>
        <v>0</v>
      </c>
      <c r="F8" s="39">
        <f t="shared" si="1"/>
        <v>0</v>
      </c>
      <c r="G8" s="31" t="e">
        <f t="shared" si="2"/>
        <v>#DIV/0!</v>
      </c>
      <c r="H8" s="24" t="e">
        <f t="shared" si="3"/>
        <v>#DIV/0!</v>
      </c>
      <c r="I8" s="32" t="e">
        <f t="shared" si="4"/>
        <v>#DIV/0!</v>
      </c>
      <c r="J8" s="32" t="e">
        <f t="shared" si="5"/>
        <v>#DIV/0!</v>
      </c>
      <c r="K8" s="11">
        <f>Zweigstelle_5!$K$36</f>
        <v>0</v>
      </c>
      <c r="L8" s="33" t="e">
        <f t="shared" si="6"/>
        <v>#DIV/0!</v>
      </c>
      <c r="N8" s="4">
        <f>Zweigstelle_5!$B$36*E8</f>
        <v>0</v>
      </c>
      <c r="O8" s="4">
        <f>Zweigstelle_5!$B$36</f>
        <v>28</v>
      </c>
    </row>
    <row r="9" spans="1:15" x14ac:dyDescent="0.15">
      <c r="B9" s="9" t="s">
        <v>17</v>
      </c>
      <c r="C9" s="11">
        <f>Zweigstelle_6!$C$36</f>
        <v>0</v>
      </c>
      <c r="D9" s="4">
        <f t="shared" si="0"/>
        <v>0</v>
      </c>
      <c r="E9" s="11">
        <f>Zweigstelle_6!$E$36</f>
        <v>0</v>
      </c>
      <c r="F9" s="39">
        <f t="shared" si="1"/>
        <v>0</v>
      </c>
      <c r="G9" s="31" t="e">
        <f t="shared" si="2"/>
        <v>#DIV/0!</v>
      </c>
      <c r="H9" s="24" t="e">
        <f t="shared" si="3"/>
        <v>#DIV/0!</v>
      </c>
      <c r="I9" s="32" t="e">
        <f t="shared" si="4"/>
        <v>#DIV/0!</v>
      </c>
      <c r="J9" s="32" t="e">
        <f t="shared" si="5"/>
        <v>#DIV/0!</v>
      </c>
      <c r="K9" s="11">
        <f>Zweigstelle_6!$K$36</f>
        <v>0</v>
      </c>
      <c r="L9" s="33" t="e">
        <f t="shared" si="6"/>
        <v>#DIV/0!</v>
      </c>
      <c r="N9" s="4">
        <f>Zweigstelle_6!$B$36*E9</f>
        <v>0</v>
      </c>
      <c r="O9" s="4">
        <f>Zweigstelle_6!$B$36</f>
        <v>28</v>
      </c>
    </row>
    <row r="10" spans="1:15" x14ac:dyDescent="0.15">
      <c r="B10" s="9" t="s">
        <v>18</v>
      </c>
      <c r="C10" s="11">
        <f>Zweigstelle_7!$C$36</f>
        <v>0</v>
      </c>
      <c r="D10" s="4">
        <f t="shared" si="0"/>
        <v>0</v>
      </c>
      <c r="E10" s="11">
        <f>Zweigstelle_7!$E$36</f>
        <v>0</v>
      </c>
      <c r="F10" s="39">
        <f t="shared" si="1"/>
        <v>0</v>
      </c>
      <c r="G10" s="31" t="e">
        <f t="shared" si="2"/>
        <v>#DIV/0!</v>
      </c>
      <c r="H10" s="24" t="e">
        <f t="shared" si="3"/>
        <v>#DIV/0!</v>
      </c>
      <c r="I10" s="32" t="e">
        <f t="shared" si="4"/>
        <v>#DIV/0!</v>
      </c>
      <c r="J10" s="32" t="e">
        <f t="shared" si="5"/>
        <v>#DIV/0!</v>
      </c>
      <c r="K10" s="11">
        <f>Zweigstelle_7!$K$36</f>
        <v>0</v>
      </c>
      <c r="L10" s="33" t="e">
        <f t="shared" si="6"/>
        <v>#DIV/0!</v>
      </c>
      <c r="N10" s="4">
        <f>Zweigstelle_7!$B$36*E10</f>
        <v>0</v>
      </c>
      <c r="O10" s="4">
        <f>Zweigstelle_7!$B$36</f>
        <v>28</v>
      </c>
    </row>
    <row r="11" spans="1:15" x14ac:dyDescent="0.15">
      <c r="B11" s="9" t="s">
        <v>19</v>
      </c>
      <c r="C11" s="11">
        <f>Zweigstelle_8!$C$36</f>
        <v>0</v>
      </c>
      <c r="D11" s="4">
        <f t="shared" si="0"/>
        <v>0</v>
      </c>
      <c r="E11" s="11">
        <f>Zweigstelle_8!$E$36</f>
        <v>0</v>
      </c>
      <c r="F11" s="39">
        <f t="shared" si="1"/>
        <v>0</v>
      </c>
      <c r="G11" s="31" t="e">
        <f t="shared" si="2"/>
        <v>#DIV/0!</v>
      </c>
      <c r="H11" s="24" t="e">
        <f t="shared" si="3"/>
        <v>#DIV/0!</v>
      </c>
      <c r="I11" s="32" t="e">
        <f t="shared" si="4"/>
        <v>#DIV/0!</v>
      </c>
      <c r="J11" s="32" t="e">
        <f t="shared" si="5"/>
        <v>#DIV/0!</v>
      </c>
      <c r="K11" s="11">
        <f>Zweigstelle_8!$K$36</f>
        <v>0</v>
      </c>
      <c r="L11" s="33" t="e">
        <f t="shared" si="6"/>
        <v>#DIV/0!</v>
      </c>
      <c r="N11" s="4">
        <f>Zweigstelle_8!$B$36*E11</f>
        <v>0</v>
      </c>
      <c r="O11" s="4">
        <f>Zweigstelle_8!$B$36</f>
        <v>28</v>
      </c>
    </row>
    <row r="12" spans="1:15" x14ac:dyDescent="0.15">
      <c r="B12" s="9" t="s">
        <v>20</v>
      </c>
      <c r="C12" s="11">
        <f>Zweigstelle_9!$C$36</f>
        <v>0</v>
      </c>
      <c r="D12" s="4">
        <f t="shared" si="0"/>
        <v>0</v>
      </c>
      <c r="E12" s="11">
        <f>Zweigstelle_9!$E$36</f>
        <v>0</v>
      </c>
      <c r="F12" s="39">
        <f t="shared" si="1"/>
        <v>0</v>
      </c>
      <c r="G12" s="31" t="e">
        <f t="shared" si="2"/>
        <v>#DIV/0!</v>
      </c>
      <c r="H12" s="24" t="e">
        <f t="shared" si="3"/>
        <v>#DIV/0!</v>
      </c>
      <c r="I12" s="32" t="e">
        <f t="shared" si="4"/>
        <v>#DIV/0!</v>
      </c>
      <c r="J12" s="32" t="e">
        <f t="shared" si="5"/>
        <v>#DIV/0!</v>
      </c>
      <c r="K12" s="11">
        <f>Zweigstelle_9!$K$36</f>
        <v>0</v>
      </c>
      <c r="L12" s="33" t="e">
        <f t="shared" si="6"/>
        <v>#DIV/0!</v>
      </c>
      <c r="N12" s="4">
        <f>Zweigstelle_9!$B$36*E12</f>
        <v>0</v>
      </c>
      <c r="O12" s="4">
        <f>Zweigstelle_9!$B$36</f>
        <v>28</v>
      </c>
    </row>
    <row r="13" spans="1:15" x14ac:dyDescent="0.15">
      <c r="B13" s="9" t="s">
        <v>9</v>
      </c>
      <c r="C13" s="11">
        <f>SUM(C3:C12)</f>
        <v>245</v>
      </c>
      <c r="D13" s="4"/>
      <c r="E13" s="11">
        <f>SUM(E3:E12)</f>
        <v>456</v>
      </c>
      <c r="F13" s="39"/>
      <c r="G13" s="31">
        <f>E13/C13</f>
        <v>1.8612244897959183</v>
      </c>
      <c r="H13" s="24"/>
      <c r="I13" s="32">
        <f>100-(((365-(G13*O3))*100)/365)</f>
        <v>14.277886497064571</v>
      </c>
      <c r="J13" s="32">
        <f t="shared" si="5"/>
        <v>85.722113502935429</v>
      </c>
      <c r="K13" s="11">
        <f>SUM(K3:K12)</f>
        <v>87</v>
      </c>
      <c r="L13" s="33">
        <f t="shared" si="6"/>
        <v>64.489795918367349</v>
      </c>
      <c r="N13" s="4">
        <f>SUM(N3:N12)</f>
        <v>12768</v>
      </c>
      <c r="O13" s="9">
        <f>IF(E13=0,(SUM(O3:O12))/10,N13/E13)</f>
        <v>28</v>
      </c>
    </row>
    <row r="14" spans="1:15" x14ac:dyDescent="0.15">
      <c r="D14" s="4"/>
      <c r="E14" s="11"/>
      <c r="F14" s="39"/>
      <c r="G14" s="31"/>
      <c r="H14" s="24"/>
      <c r="I14" s="32"/>
      <c r="J14" s="32"/>
      <c r="K14" s="11"/>
      <c r="L14" s="33"/>
    </row>
    <row r="15" spans="1:15" x14ac:dyDescent="0.15">
      <c r="D15" s="4"/>
      <c r="E15" s="11"/>
      <c r="F15" s="39"/>
      <c r="G15" s="31"/>
      <c r="H15" s="24"/>
      <c r="I15" s="32"/>
      <c r="J15" s="32"/>
      <c r="K15" s="11"/>
      <c r="L15" s="33"/>
    </row>
    <row r="16" spans="1:15" x14ac:dyDescent="0.15">
      <c r="D16" s="4"/>
      <c r="E16" s="11"/>
      <c r="F16" s="39"/>
      <c r="G16" s="31"/>
      <c r="H16" s="24"/>
      <c r="I16" s="32"/>
      <c r="J16" s="32"/>
      <c r="K16" s="11"/>
      <c r="L16" s="33"/>
    </row>
    <row r="17" spans="4:12" x14ac:dyDescent="0.15">
      <c r="D17" s="4"/>
      <c r="E17" s="11"/>
      <c r="F17" s="39"/>
      <c r="G17" s="31"/>
      <c r="H17" s="24"/>
      <c r="I17" s="32"/>
      <c r="J17" s="32"/>
      <c r="K17" s="11"/>
      <c r="L17" s="33"/>
    </row>
    <row r="18" spans="4:12" x14ac:dyDescent="0.15">
      <c r="D18" s="4"/>
      <c r="E18" s="11"/>
      <c r="F18" s="39"/>
      <c r="G18" s="31"/>
      <c r="H18" s="24"/>
      <c r="I18" s="32"/>
      <c r="J18" s="32"/>
      <c r="K18" s="11"/>
      <c r="L18" s="33"/>
    </row>
    <row r="19" spans="4:12" x14ac:dyDescent="0.15">
      <c r="D19" s="4"/>
      <c r="E19" s="11"/>
      <c r="F19" s="39"/>
      <c r="G19" s="31"/>
      <c r="H19" s="24"/>
      <c r="I19" s="32"/>
      <c r="J19" s="32"/>
      <c r="K19" s="11"/>
      <c r="L19" s="33"/>
    </row>
    <row r="20" spans="4:12" x14ac:dyDescent="0.15">
      <c r="D20" s="4"/>
      <c r="E20" s="11"/>
      <c r="F20" s="39"/>
      <c r="G20" s="31"/>
      <c r="H20" s="24"/>
      <c r="I20" s="32"/>
      <c r="J20" s="32"/>
      <c r="K20" s="11"/>
      <c r="L20" s="33"/>
    </row>
    <row r="21" spans="4:12" x14ac:dyDescent="0.15">
      <c r="D21" s="4"/>
      <c r="E21" s="11"/>
      <c r="F21" s="39"/>
      <c r="G21" s="31"/>
      <c r="H21" s="24"/>
      <c r="I21" s="32"/>
      <c r="J21" s="32"/>
      <c r="K21" s="11"/>
      <c r="L21" s="33"/>
    </row>
    <row r="22" spans="4:12" x14ac:dyDescent="0.15">
      <c r="D22" s="4"/>
      <c r="E22" s="11"/>
      <c r="F22" s="39"/>
      <c r="G22" s="31"/>
      <c r="H22" s="24"/>
      <c r="I22" s="32"/>
      <c r="J22" s="32"/>
      <c r="K22" s="11"/>
      <c r="L22" s="33"/>
    </row>
    <row r="23" spans="4:12" x14ac:dyDescent="0.15">
      <c r="D23" s="4"/>
      <c r="E23" s="11"/>
      <c r="F23" s="39"/>
      <c r="G23" s="31"/>
      <c r="H23" s="24"/>
      <c r="I23" s="32"/>
      <c r="J23" s="32"/>
      <c r="K23" s="11"/>
      <c r="L23" s="33"/>
    </row>
    <row r="24" spans="4:12" x14ac:dyDescent="0.15">
      <c r="D24" s="4"/>
      <c r="E24" s="11"/>
      <c r="F24" s="39"/>
      <c r="G24" s="31"/>
      <c r="H24" s="24"/>
      <c r="I24" s="32"/>
      <c r="J24" s="32"/>
      <c r="K24" s="11"/>
      <c r="L24" s="33"/>
    </row>
    <row r="25" spans="4:12" x14ac:dyDescent="0.15">
      <c r="D25" s="4"/>
      <c r="E25" s="11"/>
      <c r="F25" s="39"/>
      <c r="G25" s="31"/>
      <c r="H25" s="24"/>
      <c r="I25" s="32"/>
      <c r="J25" s="32"/>
      <c r="K25" s="11"/>
      <c r="L25" s="33"/>
    </row>
    <row r="26" spans="4:12" x14ac:dyDescent="0.15">
      <c r="D26" s="4"/>
    </row>
    <row r="27" spans="4:12" x14ac:dyDescent="0.15">
      <c r="D27" s="4"/>
    </row>
    <row r="28" spans="4:12" x14ac:dyDescent="0.15">
      <c r="D28" s="4"/>
    </row>
    <row r="29" spans="4:12" x14ac:dyDescent="0.15">
      <c r="D29" s="4"/>
    </row>
    <row r="30" spans="4:12" x14ac:dyDescent="0.15">
      <c r="D30" s="4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workbookViewId="0">
      <selection activeCell="B16" sqref="B16"/>
    </sheetView>
  </sheetViews>
  <sheetFormatPr baseColWidth="10" defaultRowHeight="13" x14ac:dyDescent="0.15"/>
  <cols>
    <col min="1" max="1" width="18.83203125" customWidth="1"/>
    <col min="2" max="2" width="6.1640625" customWidth="1"/>
    <col min="3" max="3" width="6.6640625" bestFit="1" customWidth="1"/>
    <col min="4" max="4" width="11.1640625" bestFit="1" customWidth="1"/>
    <col min="5" max="5" width="7.83203125" bestFit="1" customWidth="1"/>
    <col min="6" max="6" width="9.6640625" bestFit="1" customWidth="1"/>
    <col min="7" max="7" width="6.1640625" bestFit="1" customWidth="1"/>
    <col min="8" max="8" width="7" bestFit="1" customWidth="1"/>
    <col min="9" max="9" width="8.33203125" bestFit="1" customWidth="1"/>
    <col min="10" max="10" width="12.33203125" bestFit="1" customWidth="1"/>
    <col min="11" max="11" width="6.1640625" bestFit="1" customWidth="1"/>
    <col min="12" max="12" width="12.6640625" bestFit="1" customWidth="1"/>
  </cols>
  <sheetData>
    <row r="1" spans="1:14" x14ac:dyDescent="0.15">
      <c r="A1" s="18" t="s">
        <v>14</v>
      </c>
      <c r="B1" s="4" t="s">
        <v>95</v>
      </c>
      <c r="C1" s="4" t="s">
        <v>42</v>
      </c>
      <c r="D1" s="4" t="s">
        <v>85</v>
      </c>
      <c r="E1" s="4" t="s">
        <v>11</v>
      </c>
      <c r="F1" s="4" t="s">
        <v>86</v>
      </c>
      <c r="G1" s="22" t="s">
        <v>74</v>
      </c>
      <c r="H1" s="4" t="s">
        <v>75</v>
      </c>
      <c r="I1" s="4" t="s">
        <v>77</v>
      </c>
      <c r="J1" s="21" t="s">
        <v>76</v>
      </c>
      <c r="K1" s="4" t="s">
        <v>79</v>
      </c>
      <c r="L1" s="4" t="s">
        <v>78</v>
      </c>
      <c r="N1" s="4" t="s">
        <v>94</v>
      </c>
    </row>
    <row r="2" spans="1:14" x14ac:dyDescent="0.15">
      <c r="A2" s="4" t="s">
        <v>2</v>
      </c>
      <c r="B2" s="3">
        <v>28</v>
      </c>
      <c r="C2" s="3">
        <v>2134</v>
      </c>
      <c r="D2" s="4">
        <f t="shared" ref="D2:D22" si="0">C2/$C$37*100</f>
        <v>19.327959423965222</v>
      </c>
      <c r="E2" s="3">
        <v>9845</v>
      </c>
      <c r="F2" s="4">
        <f t="shared" ref="F2:F22" si="1">E2/$E$37*100</f>
        <v>24.068550752982592</v>
      </c>
      <c r="G2" s="23">
        <f t="shared" ref="G2:G22" si="2">E2/C2</f>
        <v>4.6134020618556697</v>
      </c>
      <c r="H2" s="24">
        <f t="shared" ref="H2:H22" si="3">F2/D2</f>
        <v>1.2452711755561423</v>
      </c>
      <c r="I2" s="27">
        <f t="shared" ref="I2:I36" si="4">100-(((365-(G2*B2))*100)/365)</f>
        <v>35.390481570399658</v>
      </c>
      <c r="J2" s="27">
        <f t="shared" ref="J2:J36" si="5">((365-(G2*B2))*100)/365</f>
        <v>64.609518429600342</v>
      </c>
      <c r="K2" s="3">
        <v>98</v>
      </c>
      <c r="L2" s="25">
        <f t="shared" ref="L2:L22" si="6">100-(K2/C2*100)</f>
        <v>95.407685098406745</v>
      </c>
      <c r="N2" s="4">
        <f t="shared" ref="N2:N36" si="7">B2*E2</f>
        <v>275660</v>
      </c>
    </row>
    <row r="3" spans="1:14" x14ac:dyDescent="0.15">
      <c r="A3" s="4" t="s">
        <v>3</v>
      </c>
      <c r="B3" s="3">
        <v>28</v>
      </c>
      <c r="C3" s="3">
        <v>2873</v>
      </c>
      <c r="D3" s="4">
        <f t="shared" si="0"/>
        <v>26.021193732451771</v>
      </c>
      <c r="E3" s="3">
        <v>8792</v>
      </c>
      <c r="F3" s="4">
        <f t="shared" si="1"/>
        <v>21.494230393115586</v>
      </c>
      <c r="G3" s="23">
        <f t="shared" si="2"/>
        <v>3.0602158022972503</v>
      </c>
      <c r="H3" s="24">
        <f t="shared" si="3"/>
        <v>0.82602783769714305</v>
      </c>
      <c r="I3" s="27">
        <f t="shared" si="4"/>
        <v>23.475628072417265</v>
      </c>
      <c r="J3" s="27">
        <f t="shared" si="5"/>
        <v>76.524371927582735</v>
      </c>
      <c r="K3" s="3">
        <v>612</v>
      </c>
      <c r="L3" s="25">
        <f t="shared" si="6"/>
        <v>78.698224852071007</v>
      </c>
      <c r="N3" s="4">
        <f t="shared" si="7"/>
        <v>246176</v>
      </c>
    </row>
    <row r="4" spans="1:14" x14ac:dyDescent="0.15">
      <c r="A4" s="4" t="s">
        <v>4</v>
      </c>
      <c r="B4" s="3">
        <v>28</v>
      </c>
      <c r="C4" s="3">
        <v>4587</v>
      </c>
      <c r="D4" s="4">
        <f t="shared" si="0"/>
        <v>41.545149895842769</v>
      </c>
      <c r="E4" s="3">
        <v>16753</v>
      </c>
      <c r="F4" s="4">
        <f t="shared" si="1"/>
        <v>40.956874633287697</v>
      </c>
      <c r="G4" s="23">
        <f t="shared" si="2"/>
        <v>3.6522781774580335</v>
      </c>
      <c r="H4" s="24">
        <f t="shared" si="3"/>
        <v>0.98584009772428483</v>
      </c>
      <c r="I4" s="27">
        <f t="shared" si="4"/>
        <v>28.017476429815062</v>
      </c>
      <c r="J4" s="27">
        <f t="shared" si="5"/>
        <v>71.982523570184938</v>
      </c>
      <c r="K4" s="3">
        <v>1342</v>
      </c>
      <c r="L4" s="25">
        <f t="shared" si="6"/>
        <v>70.743405275779367</v>
      </c>
      <c r="N4" s="4">
        <f t="shared" si="7"/>
        <v>469084</v>
      </c>
    </row>
    <row r="5" spans="1:14" x14ac:dyDescent="0.15">
      <c r="A5" s="4" t="s">
        <v>5</v>
      </c>
      <c r="B5" s="3">
        <v>28</v>
      </c>
      <c r="C5" s="3"/>
      <c r="D5" s="4">
        <f t="shared" si="0"/>
        <v>0</v>
      </c>
      <c r="E5" s="3"/>
      <c r="F5" s="4">
        <f t="shared" si="1"/>
        <v>0</v>
      </c>
      <c r="G5" s="23" t="e">
        <f t="shared" si="2"/>
        <v>#DIV/0!</v>
      </c>
      <c r="H5" s="24" t="e">
        <f t="shared" si="3"/>
        <v>#DIV/0!</v>
      </c>
      <c r="I5" s="27" t="e">
        <f t="shared" si="4"/>
        <v>#DIV/0!</v>
      </c>
      <c r="J5" s="27" t="e">
        <f t="shared" si="5"/>
        <v>#DIV/0!</v>
      </c>
      <c r="K5" s="3"/>
      <c r="L5" s="25" t="e">
        <f t="shared" si="6"/>
        <v>#DIV/0!</v>
      </c>
      <c r="N5" s="4">
        <f t="shared" si="7"/>
        <v>0</v>
      </c>
    </row>
    <row r="6" spans="1:14" x14ac:dyDescent="0.15">
      <c r="A6" s="4" t="s">
        <v>6</v>
      </c>
      <c r="B6" s="3">
        <v>28</v>
      </c>
      <c r="C6" s="3"/>
      <c r="D6" s="4">
        <f t="shared" si="0"/>
        <v>0</v>
      </c>
      <c r="E6" s="3"/>
      <c r="F6" s="4">
        <f t="shared" si="1"/>
        <v>0</v>
      </c>
      <c r="G6" s="23" t="e">
        <f t="shared" si="2"/>
        <v>#DIV/0!</v>
      </c>
      <c r="H6" s="24" t="e">
        <f t="shared" si="3"/>
        <v>#DIV/0!</v>
      </c>
      <c r="I6" s="27" t="e">
        <f t="shared" si="4"/>
        <v>#DIV/0!</v>
      </c>
      <c r="J6" s="27" t="e">
        <f t="shared" si="5"/>
        <v>#DIV/0!</v>
      </c>
      <c r="K6" s="3"/>
      <c r="L6" s="25" t="e">
        <f t="shared" si="6"/>
        <v>#DIV/0!</v>
      </c>
      <c r="N6" s="4">
        <f t="shared" si="7"/>
        <v>0</v>
      </c>
    </row>
    <row r="7" spans="1:14" x14ac:dyDescent="0.15">
      <c r="A7" s="4" t="s">
        <v>46</v>
      </c>
      <c r="B7" s="3">
        <v>28</v>
      </c>
      <c r="C7" s="3"/>
      <c r="D7" s="4">
        <f t="shared" si="0"/>
        <v>0</v>
      </c>
      <c r="E7" s="3"/>
      <c r="F7" s="4">
        <f t="shared" si="1"/>
        <v>0</v>
      </c>
      <c r="G7" s="23" t="e">
        <f t="shared" si="2"/>
        <v>#DIV/0!</v>
      </c>
      <c r="H7" s="24" t="e">
        <f t="shared" si="3"/>
        <v>#DIV/0!</v>
      </c>
      <c r="I7" s="27" t="e">
        <f t="shared" si="4"/>
        <v>#DIV/0!</v>
      </c>
      <c r="J7" s="27" t="e">
        <f t="shared" si="5"/>
        <v>#DIV/0!</v>
      </c>
      <c r="K7" s="3"/>
      <c r="L7" s="25" t="e">
        <f t="shared" si="6"/>
        <v>#DIV/0!</v>
      </c>
      <c r="N7" s="4">
        <f t="shared" si="7"/>
        <v>0</v>
      </c>
    </row>
    <row r="8" spans="1:14" x14ac:dyDescent="0.15">
      <c r="A8" s="4" t="s">
        <v>47</v>
      </c>
      <c r="B8" s="3">
        <v>28</v>
      </c>
      <c r="C8" s="3"/>
      <c r="D8" s="4">
        <f t="shared" si="0"/>
        <v>0</v>
      </c>
      <c r="E8" s="3"/>
      <c r="F8" s="4">
        <f t="shared" si="1"/>
        <v>0</v>
      </c>
      <c r="G8" s="23" t="e">
        <f t="shared" si="2"/>
        <v>#DIV/0!</v>
      </c>
      <c r="H8" s="24" t="e">
        <f t="shared" si="3"/>
        <v>#DIV/0!</v>
      </c>
      <c r="I8" s="27" t="e">
        <f t="shared" si="4"/>
        <v>#DIV/0!</v>
      </c>
      <c r="J8" s="27" t="e">
        <f t="shared" si="5"/>
        <v>#DIV/0!</v>
      </c>
      <c r="K8" s="3"/>
      <c r="L8" s="25" t="e">
        <f t="shared" si="6"/>
        <v>#DIV/0!</v>
      </c>
      <c r="N8" s="4">
        <f t="shared" si="7"/>
        <v>0</v>
      </c>
    </row>
    <row r="9" spans="1:14" x14ac:dyDescent="0.15">
      <c r="A9" s="4" t="s">
        <v>48</v>
      </c>
      <c r="B9" s="3">
        <v>28</v>
      </c>
      <c r="C9" s="3"/>
      <c r="D9" s="4">
        <f t="shared" si="0"/>
        <v>0</v>
      </c>
      <c r="E9" s="3"/>
      <c r="F9" s="4">
        <f t="shared" si="1"/>
        <v>0</v>
      </c>
      <c r="G9" s="23" t="e">
        <f t="shared" si="2"/>
        <v>#DIV/0!</v>
      </c>
      <c r="H9" s="24" t="e">
        <f t="shared" si="3"/>
        <v>#DIV/0!</v>
      </c>
      <c r="I9" s="27" t="e">
        <f t="shared" si="4"/>
        <v>#DIV/0!</v>
      </c>
      <c r="J9" s="27" t="e">
        <f t="shared" si="5"/>
        <v>#DIV/0!</v>
      </c>
      <c r="K9" s="3"/>
      <c r="L9" s="25" t="e">
        <f t="shared" si="6"/>
        <v>#DIV/0!</v>
      </c>
      <c r="N9" s="4">
        <f t="shared" si="7"/>
        <v>0</v>
      </c>
    </row>
    <row r="10" spans="1:14" x14ac:dyDescent="0.15">
      <c r="A10" s="4" t="s">
        <v>49</v>
      </c>
      <c r="B10" s="3">
        <v>28</v>
      </c>
      <c r="C10" s="3"/>
      <c r="D10" s="4">
        <f t="shared" si="0"/>
        <v>0</v>
      </c>
      <c r="E10" s="3"/>
      <c r="F10" s="4">
        <f t="shared" si="1"/>
        <v>0</v>
      </c>
      <c r="G10" s="23" t="e">
        <f t="shared" si="2"/>
        <v>#DIV/0!</v>
      </c>
      <c r="H10" s="24" t="e">
        <f t="shared" si="3"/>
        <v>#DIV/0!</v>
      </c>
      <c r="I10" s="27" t="e">
        <f t="shared" si="4"/>
        <v>#DIV/0!</v>
      </c>
      <c r="J10" s="27" t="e">
        <f t="shared" si="5"/>
        <v>#DIV/0!</v>
      </c>
      <c r="K10" s="3"/>
      <c r="L10" s="25" t="e">
        <f t="shared" si="6"/>
        <v>#DIV/0!</v>
      </c>
      <c r="N10" s="4">
        <f t="shared" si="7"/>
        <v>0</v>
      </c>
    </row>
    <row r="11" spans="1:14" x14ac:dyDescent="0.15">
      <c r="A11" s="4" t="s">
        <v>50</v>
      </c>
      <c r="B11" s="3">
        <v>28</v>
      </c>
      <c r="C11" s="3"/>
      <c r="D11" s="4">
        <f t="shared" si="0"/>
        <v>0</v>
      </c>
      <c r="E11" s="3"/>
      <c r="F11" s="4">
        <f t="shared" si="1"/>
        <v>0</v>
      </c>
      <c r="G11" s="23" t="e">
        <f t="shared" si="2"/>
        <v>#DIV/0!</v>
      </c>
      <c r="H11" s="24" t="e">
        <f t="shared" si="3"/>
        <v>#DIV/0!</v>
      </c>
      <c r="I11" s="27" t="e">
        <f t="shared" si="4"/>
        <v>#DIV/0!</v>
      </c>
      <c r="J11" s="27" t="e">
        <f t="shared" si="5"/>
        <v>#DIV/0!</v>
      </c>
      <c r="K11" s="3"/>
      <c r="L11" s="25" t="e">
        <f t="shared" si="6"/>
        <v>#DIV/0!</v>
      </c>
      <c r="N11" s="4">
        <f t="shared" si="7"/>
        <v>0</v>
      </c>
    </row>
    <row r="12" spans="1:14" x14ac:dyDescent="0.15">
      <c r="A12" s="4" t="s">
        <v>51</v>
      </c>
      <c r="B12" s="3">
        <v>28</v>
      </c>
      <c r="C12" s="3">
        <v>1345</v>
      </c>
      <c r="D12" s="4">
        <f t="shared" si="0"/>
        <v>12.18186758445793</v>
      </c>
      <c r="E12" s="3">
        <v>4532</v>
      </c>
      <c r="F12" s="4">
        <f t="shared" si="1"/>
        <v>11.079601017015451</v>
      </c>
      <c r="G12" s="23">
        <f t="shared" si="2"/>
        <v>3.3695167286245353</v>
      </c>
      <c r="H12" s="24">
        <f t="shared" si="3"/>
        <v>0.90951579798414561</v>
      </c>
      <c r="I12" s="27">
        <f t="shared" si="4"/>
        <v>25.848347507256705</v>
      </c>
      <c r="J12" s="27">
        <f t="shared" si="5"/>
        <v>74.151652492743295</v>
      </c>
      <c r="K12" s="3">
        <v>456</v>
      </c>
      <c r="L12" s="25">
        <f t="shared" si="6"/>
        <v>66.096654275092931</v>
      </c>
      <c r="N12" s="4">
        <f t="shared" si="7"/>
        <v>126896</v>
      </c>
    </row>
    <row r="13" spans="1:14" x14ac:dyDescent="0.15">
      <c r="A13" s="4" t="s">
        <v>52</v>
      </c>
      <c r="B13" s="3">
        <v>28</v>
      </c>
      <c r="C13" s="3"/>
      <c r="D13" s="4">
        <f t="shared" si="0"/>
        <v>0</v>
      </c>
      <c r="E13" s="3"/>
      <c r="F13" s="4">
        <f t="shared" si="1"/>
        <v>0</v>
      </c>
      <c r="G13" s="23" t="e">
        <f t="shared" si="2"/>
        <v>#DIV/0!</v>
      </c>
      <c r="H13" s="24" t="e">
        <f t="shared" si="3"/>
        <v>#DIV/0!</v>
      </c>
      <c r="I13" s="27" t="e">
        <f t="shared" si="4"/>
        <v>#DIV/0!</v>
      </c>
      <c r="J13" s="27" t="e">
        <f t="shared" si="5"/>
        <v>#DIV/0!</v>
      </c>
      <c r="K13" s="3"/>
      <c r="L13" s="25" t="e">
        <f t="shared" si="6"/>
        <v>#DIV/0!</v>
      </c>
      <c r="N13" s="4">
        <f t="shared" si="7"/>
        <v>0</v>
      </c>
    </row>
    <row r="14" spans="1:14" x14ac:dyDescent="0.15">
      <c r="A14" s="4" t="s">
        <v>53</v>
      </c>
      <c r="B14" s="3">
        <v>28</v>
      </c>
      <c r="C14" s="3"/>
      <c r="D14" s="4">
        <f t="shared" si="0"/>
        <v>0</v>
      </c>
      <c r="E14" s="3"/>
      <c r="F14" s="4">
        <f t="shared" si="1"/>
        <v>0</v>
      </c>
      <c r="G14" s="23" t="e">
        <f t="shared" si="2"/>
        <v>#DIV/0!</v>
      </c>
      <c r="H14" s="24" t="e">
        <f t="shared" si="3"/>
        <v>#DIV/0!</v>
      </c>
      <c r="I14" s="27" t="e">
        <f t="shared" si="4"/>
        <v>#DIV/0!</v>
      </c>
      <c r="J14" s="27" t="e">
        <f t="shared" si="5"/>
        <v>#DIV/0!</v>
      </c>
      <c r="K14" s="3"/>
      <c r="L14" s="25" t="e">
        <f t="shared" si="6"/>
        <v>#DIV/0!</v>
      </c>
      <c r="N14" s="4">
        <f t="shared" si="7"/>
        <v>0</v>
      </c>
    </row>
    <row r="15" spans="1:14" x14ac:dyDescent="0.15">
      <c r="A15" s="4" t="s">
        <v>54</v>
      </c>
      <c r="B15" s="3">
        <v>7</v>
      </c>
      <c r="C15" s="3"/>
      <c r="D15" s="4">
        <f t="shared" si="0"/>
        <v>0</v>
      </c>
      <c r="E15" s="3"/>
      <c r="F15" s="4">
        <f t="shared" si="1"/>
        <v>0</v>
      </c>
      <c r="G15" s="23" t="e">
        <f t="shared" si="2"/>
        <v>#DIV/0!</v>
      </c>
      <c r="H15" s="24" t="e">
        <f t="shared" si="3"/>
        <v>#DIV/0!</v>
      </c>
      <c r="I15" s="27" t="e">
        <f t="shared" si="4"/>
        <v>#DIV/0!</v>
      </c>
      <c r="J15" s="27" t="e">
        <f t="shared" si="5"/>
        <v>#DIV/0!</v>
      </c>
      <c r="K15" s="3"/>
      <c r="L15" s="25" t="e">
        <f t="shared" si="6"/>
        <v>#DIV/0!</v>
      </c>
      <c r="N15" s="4">
        <f t="shared" si="7"/>
        <v>0</v>
      </c>
    </row>
    <row r="16" spans="1:14" x14ac:dyDescent="0.15">
      <c r="A16" s="4" t="s">
        <v>55</v>
      </c>
      <c r="B16" s="3">
        <v>28</v>
      </c>
      <c r="C16" s="3"/>
      <c r="D16" s="4">
        <f t="shared" si="0"/>
        <v>0</v>
      </c>
      <c r="E16" s="3"/>
      <c r="F16" s="4">
        <f t="shared" si="1"/>
        <v>0</v>
      </c>
      <c r="G16" s="23" t="e">
        <f t="shared" si="2"/>
        <v>#DIV/0!</v>
      </c>
      <c r="H16" s="24" t="e">
        <f t="shared" si="3"/>
        <v>#DIV/0!</v>
      </c>
      <c r="I16" s="27" t="e">
        <f t="shared" si="4"/>
        <v>#DIV/0!</v>
      </c>
      <c r="J16" s="27" t="e">
        <f t="shared" si="5"/>
        <v>#DIV/0!</v>
      </c>
      <c r="K16" s="3"/>
      <c r="L16" s="25" t="e">
        <f t="shared" si="6"/>
        <v>#DIV/0!</v>
      </c>
      <c r="N16" s="4">
        <f t="shared" si="7"/>
        <v>0</v>
      </c>
    </row>
    <row r="17" spans="1:14" x14ac:dyDescent="0.15">
      <c r="A17" s="4" t="s">
        <v>7</v>
      </c>
      <c r="B17" s="3">
        <v>56</v>
      </c>
      <c r="C17" s="3"/>
      <c r="D17" s="4">
        <f t="shared" si="0"/>
        <v>0</v>
      </c>
      <c r="E17" s="3"/>
      <c r="F17" s="4">
        <f t="shared" si="1"/>
        <v>0</v>
      </c>
      <c r="G17" s="23" t="e">
        <f t="shared" si="2"/>
        <v>#DIV/0!</v>
      </c>
      <c r="H17" s="24" t="e">
        <f t="shared" si="3"/>
        <v>#DIV/0!</v>
      </c>
      <c r="I17" s="27" t="e">
        <f t="shared" si="4"/>
        <v>#DIV/0!</v>
      </c>
      <c r="J17" s="27" t="e">
        <f t="shared" si="5"/>
        <v>#DIV/0!</v>
      </c>
      <c r="K17" s="3"/>
      <c r="L17" s="25" t="e">
        <f t="shared" si="6"/>
        <v>#DIV/0!</v>
      </c>
      <c r="N17" s="4">
        <f t="shared" si="7"/>
        <v>0</v>
      </c>
    </row>
    <row r="18" spans="1:14" x14ac:dyDescent="0.15">
      <c r="A18" s="4" t="s">
        <v>56</v>
      </c>
      <c r="B18" s="3">
        <v>28</v>
      </c>
      <c r="C18" s="3"/>
      <c r="D18" s="4">
        <f t="shared" si="0"/>
        <v>0</v>
      </c>
      <c r="E18" s="3"/>
      <c r="F18" s="4">
        <f t="shared" si="1"/>
        <v>0</v>
      </c>
      <c r="G18" s="23" t="e">
        <f t="shared" si="2"/>
        <v>#DIV/0!</v>
      </c>
      <c r="H18" s="24" t="e">
        <f t="shared" si="3"/>
        <v>#DIV/0!</v>
      </c>
      <c r="I18" s="27" t="e">
        <f t="shared" si="4"/>
        <v>#DIV/0!</v>
      </c>
      <c r="J18" s="27" t="e">
        <f t="shared" si="5"/>
        <v>#DIV/0!</v>
      </c>
      <c r="K18" s="3"/>
      <c r="L18" s="25" t="e">
        <f t="shared" si="6"/>
        <v>#DIV/0!</v>
      </c>
      <c r="N18" s="4">
        <f t="shared" si="7"/>
        <v>0</v>
      </c>
    </row>
    <row r="19" spans="1:14" x14ac:dyDescent="0.15">
      <c r="A19" s="4" t="s">
        <v>58</v>
      </c>
      <c r="B19" s="3">
        <v>28</v>
      </c>
      <c r="C19" s="3"/>
      <c r="D19" s="4">
        <f t="shared" si="0"/>
        <v>0</v>
      </c>
      <c r="E19" s="3"/>
      <c r="F19" s="4">
        <f t="shared" si="1"/>
        <v>0</v>
      </c>
      <c r="G19" s="23" t="e">
        <f t="shared" si="2"/>
        <v>#DIV/0!</v>
      </c>
      <c r="H19" s="24" t="e">
        <f t="shared" si="3"/>
        <v>#DIV/0!</v>
      </c>
      <c r="I19" s="27" t="e">
        <f t="shared" si="4"/>
        <v>#DIV/0!</v>
      </c>
      <c r="J19" s="27" t="e">
        <f t="shared" si="5"/>
        <v>#DIV/0!</v>
      </c>
      <c r="K19" s="3"/>
      <c r="L19" s="25" t="e">
        <f t="shared" si="6"/>
        <v>#DIV/0!</v>
      </c>
      <c r="N19" s="4">
        <f t="shared" si="7"/>
        <v>0</v>
      </c>
    </row>
    <row r="20" spans="1:14" x14ac:dyDescent="0.15">
      <c r="A20" s="4" t="s">
        <v>59</v>
      </c>
      <c r="B20" s="3">
        <v>28</v>
      </c>
      <c r="C20" s="3">
        <v>102</v>
      </c>
      <c r="D20" s="4">
        <f t="shared" si="0"/>
        <v>0.92382936328231136</v>
      </c>
      <c r="E20" s="3">
        <v>982</v>
      </c>
      <c r="F20" s="4">
        <f t="shared" si="1"/>
        <v>2.4007432035986702</v>
      </c>
      <c r="G20" s="23">
        <f t="shared" si="2"/>
        <v>9.6274509803921564</v>
      </c>
      <c r="H20" s="24">
        <f t="shared" si="3"/>
        <v>2.5986868344051883</v>
      </c>
      <c r="I20" s="27">
        <f t="shared" si="4"/>
        <v>73.85441847972065</v>
      </c>
      <c r="J20" s="27">
        <f t="shared" si="5"/>
        <v>26.145581520279347</v>
      </c>
      <c r="K20" s="3">
        <v>3</v>
      </c>
      <c r="L20" s="25">
        <f t="shared" si="6"/>
        <v>97.058823529411768</v>
      </c>
      <c r="N20" s="4">
        <f t="shared" si="7"/>
        <v>27496</v>
      </c>
    </row>
    <row r="21" spans="1:14" x14ac:dyDescent="0.15">
      <c r="A21" s="4" t="s">
        <v>57</v>
      </c>
      <c r="B21" s="3">
        <v>28</v>
      </c>
      <c r="C21" s="3"/>
      <c r="D21" s="4">
        <f t="shared" si="0"/>
        <v>0</v>
      </c>
      <c r="E21" s="3"/>
      <c r="F21" s="4">
        <f t="shared" si="1"/>
        <v>0</v>
      </c>
      <c r="G21" s="23" t="e">
        <f t="shared" si="2"/>
        <v>#DIV/0!</v>
      </c>
      <c r="H21" s="24" t="e">
        <f t="shared" si="3"/>
        <v>#DIV/0!</v>
      </c>
      <c r="I21" s="27" t="e">
        <f t="shared" si="4"/>
        <v>#DIV/0!</v>
      </c>
      <c r="J21" s="27" t="e">
        <f t="shared" si="5"/>
        <v>#DIV/0!</v>
      </c>
      <c r="K21" s="3"/>
      <c r="L21" s="25" t="e">
        <f t="shared" si="6"/>
        <v>#DIV/0!</v>
      </c>
      <c r="N21" s="4">
        <f t="shared" si="7"/>
        <v>0</v>
      </c>
    </row>
    <row r="22" spans="1:14" x14ac:dyDescent="0.15">
      <c r="A22" s="4" t="s">
        <v>60</v>
      </c>
      <c r="B22" s="3">
        <v>28</v>
      </c>
      <c r="C22" s="3"/>
      <c r="D22" s="4">
        <f t="shared" si="0"/>
        <v>0</v>
      </c>
      <c r="E22" s="3"/>
      <c r="F22" s="4">
        <f t="shared" si="1"/>
        <v>0</v>
      </c>
      <c r="G22" s="23" t="e">
        <f t="shared" si="2"/>
        <v>#DIV/0!</v>
      </c>
      <c r="H22" s="24" t="e">
        <f t="shared" si="3"/>
        <v>#DIV/0!</v>
      </c>
      <c r="I22" s="27" t="e">
        <f t="shared" si="4"/>
        <v>#DIV/0!</v>
      </c>
      <c r="J22" s="27" t="e">
        <f t="shared" si="5"/>
        <v>#DIV/0!</v>
      </c>
      <c r="K22" s="3"/>
      <c r="L22" s="25" t="e">
        <f t="shared" si="6"/>
        <v>#DIV/0!</v>
      </c>
      <c r="N22" s="4">
        <f t="shared" si="7"/>
        <v>0</v>
      </c>
    </row>
    <row r="23" spans="1:14" x14ac:dyDescent="0.15">
      <c r="A23" s="4" t="s">
        <v>61</v>
      </c>
      <c r="B23" s="3">
        <v>28</v>
      </c>
      <c r="C23" s="3"/>
      <c r="D23" s="4">
        <f>Hauptstelle!C786/$C$37*100</f>
        <v>0</v>
      </c>
      <c r="E23" s="3"/>
      <c r="F23" s="4">
        <f>Hauptstelle!E786/$E$37*100</f>
        <v>0</v>
      </c>
      <c r="G23" s="23" t="e">
        <f>Hauptstelle!#REF!/Hauptstelle!#REF!</f>
        <v>#REF!</v>
      </c>
      <c r="H23" s="24" t="e">
        <f>Hauptstelle!#REF!/Hauptstelle!#REF!</f>
        <v>#REF!</v>
      </c>
      <c r="I23" s="27" t="e">
        <f t="shared" si="4"/>
        <v>#REF!</v>
      </c>
      <c r="J23" s="27" t="e">
        <f t="shared" si="5"/>
        <v>#REF!</v>
      </c>
      <c r="K23" s="3"/>
      <c r="L23" s="25" t="e">
        <f>100-(Hauptstelle!#REF!/Hauptstelle!#REF!*100)</f>
        <v>#REF!</v>
      </c>
      <c r="N23" s="4">
        <f t="shared" si="7"/>
        <v>0</v>
      </c>
    </row>
    <row r="24" spans="1:14" x14ac:dyDescent="0.15">
      <c r="A24" s="4" t="s">
        <v>8</v>
      </c>
      <c r="B24" s="3">
        <v>28</v>
      </c>
      <c r="C24" s="3"/>
      <c r="D24" s="4">
        <f t="shared" ref="D24:D36" si="8">C24/$C$37*100</f>
        <v>0</v>
      </c>
      <c r="E24" s="3"/>
      <c r="F24" s="4">
        <f t="shared" ref="F24:F35" si="9">E24/$E$37*100</f>
        <v>0</v>
      </c>
      <c r="G24" s="23" t="e">
        <f t="shared" ref="G24:G36" si="10">E24/C24</f>
        <v>#DIV/0!</v>
      </c>
      <c r="H24" s="24" t="e">
        <f t="shared" ref="H24:H36" si="11">F24/D24</f>
        <v>#DIV/0!</v>
      </c>
      <c r="I24" s="27" t="e">
        <f t="shared" si="4"/>
        <v>#DIV/0!</v>
      </c>
      <c r="J24" s="27" t="e">
        <f t="shared" si="5"/>
        <v>#DIV/0!</v>
      </c>
      <c r="K24" s="3"/>
      <c r="L24" s="25" t="e">
        <f t="shared" ref="L24:L37" si="12">100-(K24/C24*100)</f>
        <v>#DIV/0!</v>
      </c>
      <c r="N24" s="4">
        <f t="shared" si="7"/>
        <v>0</v>
      </c>
    </row>
    <row r="25" spans="1:14" x14ac:dyDescent="0.15">
      <c r="A25" s="4" t="s">
        <v>72</v>
      </c>
      <c r="B25" s="3">
        <v>28</v>
      </c>
      <c r="C25" s="3"/>
      <c r="D25" s="4">
        <f t="shared" si="8"/>
        <v>0</v>
      </c>
      <c r="E25" s="3"/>
      <c r="F25" s="4">
        <f t="shared" si="9"/>
        <v>0</v>
      </c>
      <c r="G25" s="23" t="e">
        <f t="shared" si="10"/>
        <v>#DIV/0!</v>
      </c>
      <c r="H25" s="24" t="e">
        <f t="shared" si="11"/>
        <v>#DIV/0!</v>
      </c>
      <c r="I25" s="27" t="e">
        <f t="shared" si="4"/>
        <v>#DIV/0!</v>
      </c>
      <c r="J25" s="27" t="e">
        <f t="shared" si="5"/>
        <v>#DIV/0!</v>
      </c>
      <c r="K25" s="3"/>
      <c r="L25" s="25" t="e">
        <f t="shared" si="12"/>
        <v>#DIV/0!</v>
      </c>
      <c r="N25" s="4">
        <f t="shared" si="7"/>
        <v>0</v>
      </c>
    </row>
    <row r="26" spans="1:14" x14ac:dyDescent="0.15">
      <c r="A26" s="4" t="s">
        <v>73</v>
      </c>
      <c r="B26" s="3">
        <v>28</v>
      </c>
      <c r="C26" s="3"/>
      <c r="D26" s="4">
        <f t="shared" si="8"/>
        <v>0</v>
      </c>
      <c r="E26" s="3"/>
      <c r="F26" s="4">
        <f t="shared" si="9"/>
        <v>0</v>
      </c>
      <c r="G26" s="23" t="e">
        <f t="shared" si="10"/>
        <v>#DIV/0!</v>
      </c>
      <c r="H26" s="24" t="e">
        <f t="shared" si="11"/>
        <v>#DIV/0!</v>
      </c>
      <c r="I26" s="27" t="e">
        <f t="shared" si="4"/>
        <v>#DIV/0!</v>
      </c>
      <c r="J26" s="27" t="e">
        <f t="shared" si="5"/>
        <v>#DIV/0!</v>
      </c>
      <c r="K26" s="3"/>
      <c r="L26" s="25" t="e">
        <f t="shared" si="12"/>
        <v>#DIV/0!</v>
      </c>
      <c r="N26" s="4">
        <f t="shared" si="7"/>
        <v>0</v>
      </c>
    </row>
    <row r="27" spans="1:14" x14ac:dyDescent="0.15">
      <c r="A27" s="4" t="s">
        <v>62</v>
      </c>
      <c r="B27" s="3">
        <v>28</v>
      </c>
      <c r="C27" s="3"/>
      <c r="D27" s="4">
        <f t="shared" si="8"/>
        <v>0</v>
      </c>
      <c r="E27" s="3"/>
      <c r="F27" s="4">
        <f t="shared" si="9"/>
        <v>0</v>
      </c>
      <c r="G27" s="23" t="e">
        <f t="shared" si="10"/>
        <v>#DIV/0!</v>
      </c>
      <c r="H27" s="24" t="e">
        <f t="shared" si="11"/>
        <v>#DIV/0!</v>
      </c>
      <c r="I27" s="27" t="e">
        <f t="shared" si="4"/>
        <v>#DIV/0!</v>
      </c>
      <c r="J27" s="27" t="e">
        <f t="shared" si="5"/>
        <v>#DIV/0!</v>
      </c>
      <c r="K27" s="3"/>
      <c r="L27" s="25" t="e">
        <f t="shared" si="12"/>
        <v>#DIV/0!</v>
      </c>
      <c r="N27" s="4">
        <f t="shared" si="7"/>
        <v>0</v>
      </c>
    </row>
    <row r="28" spans="1:14" x14ac:dyDescent="0.15">
      <c r="A28" s="4" t="s">
        <v>63</v>
      </c>
      <c r="B28" s="3">
        <v>28</v>
      </c>
      <c r="C28" s="3"/>
      <c r="D28" s="4">
        <f t="shared" si="8"/>
        <v>0</v>
      </c>
      <c r="E28" s="3"/>
      <c r="F28" s="4">
        <f t="shared" si="9"/>
        <v>0</v>
      </c>
      <c r="G28" s="23" t="e">
        <f t="shared" si="10"/>
        <v>#DIV/0!</v>
      </c>
      <c r="H28" s="24" t="e">
        <f t="shared" si="11"/>
        <v>#DIV/0!</v>
      </c>
      <c r="I28" s="27" t="e">
        <f t="shared" si="4"/>
        <v>#DIV/0!</v>
      </c>
      <c r="J28" s="27" t="e">
        <f t="shared" si="5"/>
        <v>#DIV/0!</v>
      </c>
      <c r="K28" s="3"/>
      <c r="L28" s="25" t="e">
        <f t="shared" si="12"/>
        <v>#DIV/0!</v>
      </c>
      <c r="N28" s="4">
        <f t="shared" si="7"/>
        <v>0</v>
      </c>
    </row>
    <row r="29" spans="1:14" x14ac:dyDescent="0.15">
      <c r="A29" s="4" t="s">
        <v>64</v>
      </c>
      <c r="B29" s="3">
        <v>28</v>
      </c>
      <c r="C29" s="3"/>
      <c r="D29" s="4">
        <f t="shared" si="8"/>
        <v>0</v>
      </c>
      <c r="E29" s="3"/>
      <c r="F29" s="4">
        <f t="shared" si="9"/>
        <v>0</v>
      </c>
      <c r="G29" s="23" t="e">
        <f t="shared" si="10"/>
        <v>#DIV/0!</v>
      </c>
      <c r="H29" s="24" t="e">
        <f t="shared" si="11"/>
        <v>#DIV/0!</v>
      </c>
      <c r="I29" s="27" t="e">
        <f t="shared" si="4"/>
        <v>#DIV/0!</v>
      </c>
      <c r="J29" s="27" t="e">
        <f t="shared" si="5"/>
        <v>#DIV/0!</v>
      </c>
      <c r="K29" s="3"/>
      <c r="L29" s="25" t="e">
        <f t="shared" si="12"/>
        <v>#DIV/0!</v>
      </c>
      <c r="N29" s="4">
        <f t="shared" si="7"/>
        <v>0</v>
      </c>
    </row>
    <row r="30" spans="1:14" x14ac:dyDescent="0.15">
      <c r="A30" s="4" t="s">
        <v>65</v>
      </c>
      <c r="B30" s="3">
        <v>28</v>
      </c>
      <c r="C30" s="3"/>
      <c r="D30" s="4">
        <f t="shared" si="8"/>
        <v>0</v>
      </c>
      <c r="E30" s="3"/>
      <c r="F30" s="4">
        <f t="shared" si="9"/>
        <v>0</v>
      </c>
      <c r="G30" s="23" t="e">
        <f t="shared" si="10"/>
        <v>#DIV/0!</v>
      </c>
      <c r="H30" s="24" t="e">
        <f t="shared" si="11"/>
        <v>#DIV/0!</v>
      </c>
      <c r="I30" s="27" t="e">
        <f t="shared" si="4"/>
        <v>#DIV/0!</v>
      </c>
      <c r="J30" s="27" t="e">
        <f t="shared" si="5"/>
        <v>#DIV/0!</v>
      </c>
      <c r="K30" s="3"/>
      <c r="L30" s="25" t="e">
        <f t="shared" si="12"/>
        <v>#DIV/0!</v>
      </c>
      <c r="N30" s="4">
        <f t="shared" si="7"/>
        <v>0</v>
      </c>
    </row>
    <row r="31" spans="1:14" x14ac:dyDescent="0.15">
      <c r="A31" s="4" t="s">
        <v>66</v>
      </c>
      <c r="B31" s="3">
        <v>28</v>
      </c>
      <c r="C31" s="3"/>
      <c r="D31" s="4">
        <f t="shared" si="8"/>
        <v>0</v>
      </c>
      <c r="E31" s="3"/>
      <c r="F31" s="4">
        <f t="shared" si="9"/>
        <v>0</v>
      </c>
      <c r="G31" s="23" t="e">
        <f t="shared" si="10"/>
        <v>#DIV/0!</v>
      </c>
      <c r="H31" s="24" t="e">
        <f t="shared" si="11"/>
        <v>#DIV/0!</v>
      </c>
      <c r="I31" s="27" t="e">
        <f t="shared" si="4"/>
        <v>#DIV/0!</v>
      </c>
      <c r="J31" s="27" t="e">
        <f t="shared" si="5"/>
        <v>#DIV/0!</v>
      </c>
      <c r="K31" s="3"/>
      <c r="L31" s="25" t="e">
        <f t="shared" si="12"/>
        <v>#DIV/0!</v>
      </c>
      <c r="N31" s="4">
        <f t="shared" si="7"/>
        <v>0</v>
      </c>
    </row>
    <row r="32" spans="1:14" x14ac:dyDescent="0.15">
      <c r="A32" s="4" t="s">
        <v>67</v>
      </c>
      <c r="B32" s="3">
        <v>28</v>
      </c>
      <c r="C32" s="3"/>
      <c r="D32" s="4">
        <f t="shared" si="8"/>
        <v>0</v>
      </c>
      <c r="E32" s="3"/>
      <c r="F32" s="4">
        <f t="shared" si="9"/>
        <v>0</v>
      </c>
      <c r="G32" s="23" t="e">
        <f t="shared" si="10"/>
        <v>#DIV/0!</v>
      </c>
      <c r="H32" s="24" t="e">
        <f t="shared" si="11"/>
        <v>#DIV/0!</v>
      </c>
      <c r="I32" s="27" t="e">
        <f t="shared" si="4"/>
        <v>#DIV/0!</v>
      </c>
      <c r="J32" s="27" t="e">
        <f t="shared" si="5"/>
        <v>#DIV/0!</v>
      </c>
      <c r="K32" s="3"/>
      <c r="L32" s="25" t="e">
        <f t="shared" si="12"/>
        <v>#DIV/0!</v>
      </c>
      <c r="N32" s="4">
        <f t="shared" si="7"/>
        <v>0</v>
      </c>
    </row>
    <row r="33" spans="1:14" x14ac:dyDescent="0.15">
      <c r="A33" s="4" t="s">
        <v>68</v>
      </c>
      <c r="B33" s="3">
        <v>28</v>
      </c>
      <c r="C33" s="3"/>
      <c r="D33" s="4">
        <f t="shared" si="8"/>
        <v>0</v>
      </c>
      <c r="E33" s="3"/>
      <c r="F33" s="4">
        <f t="shared" si="9"/>
        <v>0</v>
      </c>
      <c r="G33" s="23" t="e">
        <f t="shared" si="10"/>
        <v>#DIV/0!</v>
      </c>
      <c r="H33" s="24" t="e">
        <f t="shared" si="11"/>
        <v>#DIV/0!</v>
      </c>
      <c r="I33" s="27" t="e">
        <f t="shared" si="4"/>
        <v>#DIV/0!</v>
      </c>
      <c r="J33" s="27" t="e">
        <f t="shared" si="5"/>
        <v>#DIV/0!</v>
      </c>
      <c r="K33" s="3"/>
      <c r="L33" s="25" t="e">
        <f t="shared" si="12"/>
        <v>#DIV/0!</v>
      </c>
      <c r="N33" s="4">
        <f t="shared" si="7"/>
        <v>0</v>
      </c>
    </row>
    <row r="34" spans="1:14" x14ac:dyDescent="0.15">
      <c r="A34" s="4" t="s">
        <v>69</v>
      </c>
      <c r="B34" s="3">
        <v>28</v>
      </c>
      <c r="C34" s="3"/>
      <c r="D34" s="4">
        <f t="shared" si="8"/>
        <v>0</v>
      </c>
      <c r="E34" s="3"/>
      <c r="F34" s="4">
        <f t="shared" si="9"/>
        <v>0</v>
      </c>
      <c r="G34" s="23" t="e">
        <f t="shared" si="10"/>
        <v>#DIV/0!</v>
      </c>
      <c r="H34" s="24" t="e">
        <f t="shared" si="11"/>
        <v>#DIV/0!</v>
      </c>
      <c r="I34" s="27" t="e">
        <f t="shared" si="4"/>
        <v>#DIV/0!</v>
      </c>
      <c r="J34" s="27" t="e">
        <f t="shared" si="5"/>
        <v>#DIV/0!</v>
      </c>
      <c r="K34" s="3"/>
      <c r="L34" s="25" t="e">
        <f t="shared" si="12"/>
        <v>#DIV/0!</v>
      </c>
      <c r="N34" s="4">
        <f t="shared" si="7"/>
        <v>0</v>
      </c>
    </row>
    <row r="35" spans="1:14" x14ac:dyDescent="0.15">
      <c r="A35" s="4" t="s">
        <v>70</v>
      </c>
      <c r="B35" s="3">
        <v>28</v>
      </c>
      <c r="C35" s="3"/>
      <c r="D35" s="4">
        <f t="shared" si="8"/>
        <v>0</v>
      </c>
      <c r="E35" s="3"/>
      <c r="F35" s="4">
        <f t="shared" si="9"/>
        <v>0</v>
      </c>
      <c r="G35" s="23" t="e">
        <f t="shared" si="10"/>
        <v>#DIV/0!</v>
      </c>
      <c r="H35" s="24" t="e">
        <f t="shared" si="11"/>
        <v>#DIV/0!</v>
      </c>
      <c r="I35" s="27" t="e">
        <f t="shared" si="4"/>
        <v>#DIV/0!</v>
      </c>
      <c r="J35" s="27" t="e">
        <f t="shared" si="5"/>
        <v>#DIV/0!</v>
      </c>
      <c r="K35" s="3"/>
      <c r="L35" s="25" t="e">
        <f t="shared" si="12"/>
        <v>#DIV/0!</v>
      </c>
      <c r="N35" s="4">
        <f t="shared" si="7"/>
        <v>0</v>
      </c>
    </row>
    <row r="36" spans="1:14" x14ac:dyDescent="0.15">
      <c r="A36" s="4" t="s">
        <v>71</v>
      </c>
      <c r="B36" s="3">
        <v>28</v>
      </c>
      <c r="C36" s="3"/>
      <c r="D36" s="4">
        <f t="shared" si="8"/>
        <v>0</v>
      </c>
      <c r="E36" s="3"/>
      <c r="F36" s="4">
        <f>E36/Zweigstelle_2!$E$37*100</f>
        <v>0</v>
      </c>
      <c r="G36" s="23" t="e">
        <f t="shared" si="10"/>
        <v>#DIV/0!</v>
      </c>
      <c r="H36" s="24" t="e">
        <f t="shared" si="11"/>
        <v>#DIV/0!</v>
      </c>
      <c r="I36" s="27" t="e">
        <f t="shared" si="4"/>
        <v>#DIV/0!</v>
      </c>
      <c r="J36" s="27" t="e">
        <f t="shared" si="5"/>
        <v>#DIV/0!</v>
      </c>
      <c r="K36" s="3"/>
      <c r="L36" s="25" t="e">
        <f t="shared" si="12"/>
        <v>#DIV/0!</v>
      </c>
      <c r="N36" s="4">
        <f t="shared" si="7"/>
        <v>0</v>
      </c>
    </row>
    <row r="37" spans="1:14" x14ac:dyDescent="0.15">
      <c r="A37" s="18" t="s">
        <v>9</v>
      </c>
      <c r="B37" s="18">
        <f>IF(E37=0,SUM(B2:B36)/35,N37/E37)</f>
        <v>28</v>
      </c>
      <c r="C37" s="18">
        <f>SUM(C2:C36)</f>
        <v>11041</v>
      </c>
      <c r="D37" s="18"/>
      <c r="E37" s="18">
        <f>SUM(E2:E36)</f>
        <v>40904</v>
      </c>
      <c r="F37" s="18"/>
      <c r="G37" s="30">
        <f>E37/C37</f>
        <v>3.7047368897744768</v>
      </c>
      <c r="H37" s="18"/>
      <c r="I37" s="18"/>
      <c r="J37" s="19"/>
      <c r="K37" s="18">
        <f>SUM(K2:K36)</f>
        <v>2511</v>
      </c>
      <c r="L37" s="25">
        <f t="shared" si="12"/>
        <v>77.257494792138388</v>
      </c>
      <c r="N37" s="4">
        <f>SUM(N2:N36)</f>
        <v>1145312</v>
      </c>
    </row>
  </sheetData>
  <phoneticPr fontId="4" type="noConversion"/>
  <pageMargins left="0.78740157499999996" right="0.78740157499999996" top="0.984251969" bottom="0.984251969" header="0.4921259845" footer="0.492125984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workbookViewId="0">
      <selection activeCell="B16" sqref="B16"/>
    </sheetView>
  </sheetViews>
  <sheetFormatPr baseColWidth="10" defaultRowHeight="13" x14ac:dyDescent="0.15"/>
  <cols>
    <col min="1" max="1" width="18.6640625" customWidth="1"/>
    <col min="2" max="2" width="6.33203125" customWidth="1"/>
    <col min="3" max="3" width="6.6640625" bestFit="1" customWidth="1"/>
    <col min="4" max="4" width="11.1640625" bestFit="1" customWidth="1"/>
    <col min="5" max="5" width="7.83203125" bestFit="1" customWidth="1"/>
    <col min="6" max="6" width="9.6640625" bestFit="1" customWidth="1"/>
    <col min="7" max="7" width="6.1640625" bestFit="1" customWidth="1"/>
    <col min="8" max="8" width="7" bestFit="1" customWidth="1"/>
    <col min="9" max="9" width="8.33203125" bestFit="1" customWidth="1"/>
    <col min="10" max="10" width="12.33203125" bestFit="1" customWidth="1"/>
    <col min="11" max="11" width="6.1640625" bestFit="1" customWidth="1"/>
    <col min="12" max="12" width="12.6640625" bestFit="1" customWidth="1"/>
  </cols>
  <sheetData>
    <row r="1" spans="1:14" x14ac:dyDescent="0.15">
      <c r="A1" s="18" t="s">
        <v>15</v>
      </c>
      <c r="B1" s="4" t="s">
        <v>95</v>
      </c>
      <c r="C1" s="4" t="s">
        <v>42</v>
      </c>
      <c r="D1" s="4" t="s">
        <v>85</v>
      </c>
      <c r="E1" s="4" t="s">
        <v>11</v>
      </c>
      <c r="F1" s="4" t="s">
        <v>86</v>
      </c>
      <c r="G1" s="22" t="s">
        <v>74</v>
      </c>
      <c r="H1" s="4" t="s">
        <v>75</v>
      </c>
      <c r="I1" s="4" t="s">
        <v>77</v>
      </c>
      <c r="J1" s="21" t="s">
        <v>76</v>
      </c>
      <c r="K1" s="4" t="s">
        <v>79</v>
      </c>
      <c r="L1" s="4" t="s">
        <v>78</v>
      </c>
      <c r="N1" s="4" t="s">
        <v>94</v>
      </c>
    </row>
    <row r="2" spans="1:14" x14ac:dyDescent="0.15">
      <c r="A2" s="4" t="s">
        <v>2</v>
      </c>
      <c r="B2" s="3">
        <v>28</v>
      </c>
      <c r="C2" s="3">
        <v>1768</v>
      </c>
      <c r="D2" s="4">
        <f t="shared" ref="D2:D22" si="0">C2/$C$37*100</f>
        <v>10.257005279340953</v>
      </c>
      <c r="E2" s="3">
        <v>4376</v>
      </c>
      <c r="F2" s="4">
        <f t="shared" ref="F2:F22" si="1">E2/$E$37*100</f>
        <v>10.828466792041967</v>
      </c>
      <c r="G2" s="23">
        <f t="shared" ref="G2:G36" si="2">E2/C2</f>
        <v>2.4751131221719458</v>
      </c>
      <c r="H2" s="24">
        <f t="shared" ref="H2:H36" si="3">F2/D2</f>
        <v>1.0557142652399738</v>
      </c>
      <c r="I2" s="27">
        <f t="shared" ref="I2:I36" si="4">100-(((365-(G2*B2))*100)/365)</f>
        <v>18.987169156387523</v>
      </c>
      <c r="J2" s="27">
        <f t="shared" ref="J2:J36" si="5">((365-(G2*B2))*100)/365</f>
        <v>81.012830843612477</v>
      </c>
      <c r="K2" s="3">
        <v>765</v>
      </c>
      <c r="L2" s="25">
        <f t="shared" ref="L2:L37" si="6">100-(K2/C2*100)</f>
        <v>56.730769230769226</v>
      </c>
      <c r="N2" s="4">
        <f t="shared" ref="N2:N36" si="7">B2*E2</f>
        <v>122528</v>
      </c>
    </row>
    <row r="3" spans="1:14" x14ac:dyDescent="0.15">
      <c r="A3" s="4" t="s">
        <v>3</v>
      </c>
      <c r="B3" s="3">
        <v>28</v>
      </c>
      <c r="C3" s="3">
        <v>2456</v>
      </c>
      <c r="D3" s="4">
        <f t="shared" si="0"/>
        <v>14.248419098451008</v>
      </c>
      <c r="E3" s="3">
        <v>6609</v>
      </c>
      <c r="F3" s="4">
        <f t="shared" si="1"/>
        <v>16.354053251509455</v>
      </c>
      <c r="G3" s="23">
        <f t="shared" si="2"/>
        <v>2.6909609120521174</v>
      </c>
      <c r="H3" s="24">
        <f t="shared" si="3"/>
        <v>1.1477801950173798</v>
      </c>
      <c r="I3" s="27">
        <f t="shared" si="4"/>
        <v>20.642987818481998</v>
      </c>
      <c r="J3" s="27">
        <f t="shared" si="5"/>
        <v>79.357012181518002</v>
      </c>
      <c r="K3" s="3">
        <v>783</v>
      </c>
      <c r="L3" s="25">
        <f t="shared" si="6"/>
        <v>68.118892508143318</v>
      </c>
      <c r="N3" s="4">
        <f t="shared" si="7"/>
        <v>185052</v>
      </c>
    </row>
    <row r="4" spans="1:14" x14ac:dyDescent="0.15">
      <c r="A4" s="4" t="s">
        <v>4</v>
      </c>
      <c r="B4" s="3">
        <v>28</v>
      </c>
      <c r="C4" s="3">
        <v>9865</v>
      </c>
      <c r="D4" s="4">
        <f t="shared" si="0"/>
        <v>57.231536810349823</v>
      </c>
      <c r="E4" s="3">
        <v>15648</v>
      </c>
      <c r="F4" s="4">
        <f t="shared" si="1"/>
        <v>38.721171929129959</v>
      </c>
      <c r="G4" s="23">
        <f t="shared" si="2"/>
        <v>1.5862138874809935</v>
      </c>
      <c r="H4" s="24">
        <f t="shared" si="3"/>
        <v>0.67657054287117402</v>
      </c>
      <c r="I4" s="27">
        <f t="shared" si="4"/>
        <v>12.168216123141875</v>
      </c>
      <c r="J4" s="27">
        <f t="shared" si="5"/>
        <v>87.831783876858125</v>
      </c>
      <c r="K4" s="3">
        <v>3848</v>
      </c>
      <c r="L4" s="25">
        <f t="shared" si="6"/>
        <v>60.993411049163711</v>
      </c>
      <c r="N4" s="4">
        <f t="shared" si="7"/>
        <v>438144</v>
      </c>
    </row>
    <row r="5" spans="1:14" x14ac:dyDescent="0.15">
      <c r="A5" s="4" t="s">
        <v>5</v>
      </c>
      <c r="B5" s="3">
        <v>28</v>
      </c>
      <c r="C5" s="3"/>
      <c r="D5" s="4">
        <f t="shared" si="0"/>
        <v>0</v>
      </c>
      <c r="E5" s="3"/>
      <c r="F5" s="4">
        <f t="shared" si="1"/>
        <v>0</v>
      </c>
      <c r="G5" s="23" t="e">
        <f t="shared" si="2"/>
        <v>#DIV/0!</v>
      </c>
      <c r="H5" s="24" t="e">
        <f t="shared" si="3"/>
        <v>#DIV/0!</v>
      </c>
      <c r="I5" s="27" t="e">
        <f t="shared" si="4"/>
        <v>#DIV/0!</v>
      </c>
      <c r="J5" s="27" t="e">
        <f t="shared" si="5"/>
        <v>#DIV/0!</v>
      </c>
      <c r="K5" s="3"/>
      <c r="L5" s="25" t="e">
        <f t="shared" si="6"/>
        <v>#DIV/0!</v>
      </c>
      <c r="N5" s="4">
        <f t="shared" si="7"/>
        <v>0</v>
      </c>
    </row>
    <row r="6" spans="1:14" x14ac:dyDescent="0.15">
      <c r="A6" s="4" t="s">
        <v>6</v>
      </c>
      <c r="B6" s="3">
        <v>28</v>
      </c>
      <c r="C6" s="3"/>
      <c r="D6" s="4">
        <f t="shared" si="0"/>
        <v>0</v>
      </c>
      <c r="E6" s="3"/>
      <c r="F6" s="4">
        <f t="shared" si="1"/>
        <v>0</v>
      </c>
      <c r="G6" s="23" t="e">
        <f t="shared" si="2"/>
        <v>#DIV/0!</v>
      </c>
      <c r="H6" s="24" t="e">
        <f t="shared" si="3"/>
        <v>#DIV/0!</v>
      </c>
      <c r="I6" s="27" t="e">
        <f t="shared" si="4"/>
        <v>#DIV/0!</v>
      </c>
      <c r="J6" s="27" t="e">
        <f t="shared" si="5"/>
        <v>#DIV/0!</v>
      </c>
      <c r="K6" s="3"/>
      <c r="L6" s="25" t="e">
        <f t="shared" si="6"/>
        <v>#DIV/0!</v>
      </c>
      <c r="N6" s="4">
        <f t="shared" si="7"/>
        <v>0</v>
      </c>
    </row>
    <row r="7" spans="1:14" x14ac:dyDescent="0.15">
      <c r="A7" s="4" t="s">
        <v>46</v>
      </c>
      <c r="B7" s="3">
        <v>28</v>
      </c>
      <c r="C7" s="3"/>
      <c r="D7" s="4">
        <f t="shared" si="0"/>
        <v>0</v>
      </c>
      <c r="E7" s="3"/>
      <c r="F7" s="4">
        <f t="shared" si="1"/>
        <v>0</v>
      </c>
      <c r="G7" s="23" t="e">
        <f t="shared" si="2"/>
        <v>#DIV/0!</v>
      </c>
      <c r="H7" s="24" t="e">
        <f t="shared" si="3"/>
        <v>#DIV/0!</v>
      </c>
      <c r="I7" s="27" t="e">
        <f t="shared" si="4"/>
        <v>#DIV/0!</v>
      </c>
      <c r="J7" s="27" t="e">
        <f t="shared" si="5"/>
        <v>#DIV/0!</v>
      </c>
      <c r="K7" s="3"/>
      <c r="L7" s="25" t="e">
        <f t="shared" si="6"/>
        <v>#DIV/0!</v>
      </c>
      <c r="N7" s="4">
        <f t="shared" si="7"/>
        <v>0</v>
      </c>
    </row>
    <row r="8" spans="1:14" x14ac:dyDescent="0.15">
      <c r="A8" s="4" t="s">
        <v>47</v>
      </c>
      <c r="B8" s="3">
        <v>28</v>
      </c>
      <c r="C8" s="3"/>
      <c r="D8" s="4">
        <f t="shared" si="0"/>
        <v>0</v>
      </c>
      <c r="E8" s="3"/>
      <c r="F8" s="4">
        <f t="shared" si="1"/>
        <v>0</v>
      </c>
      <c r="G8" s="23" t="e">
        <f t="shared" si="2"/>
        <v>#DIV/0!</v>
      </c>
      <c r="H8" s="24" t="e">
        <f t="shared" si="3"/>
        <v>#DIV/0!</v>
      </c>
      <c r="I8" s="27" t="e">
        <f t="shared" si="4"/>
        <v>#DIV/0!</v>
      </c>
      <c r="J8" s="27" t="e">
        <f t="shared" si="5"/>
        <v>#DIV/0!</v>
      </c>
      <c r="K8" s="3"/>
      <c r="L8" s="25" t="e">
        <f t="shared" si="6"/>
        <v>#DIV/0!</v>
      </c>
      <c r="N8" s="4">
        <f t="shared" si="7"/>
        <v>0</v>
      </c>
    </row>
    <row r="9" spans="1:14" x14ac:dyDescent="0.15">
      <c r="A9" s="4" t="s">
        <v>48</v>
      </c>
      <c r="B9" s="3">
        <v>28</v>
      </c>
      <c r="C9" s="3"/>
      <c r="D9" s="4">
        <f t="shared" si="0"/>
        <v>0</v>
      </c>
      <c r="E9" s="3"/>
      <c r="F9" s="4">
        <f t="shared" si="1"/>
        <v>0</v>
      </c>
      <c r="G9" s="23" t="e">
        <f t="shared" si="2"/>
        <v>#DIV/0!</v>
      </c>
      <c r="H9" s="24" t="e">
        <f t="shared" si="3"/>
        <v>#DIV/0!</v>
      </c>
      <c r="I9" s="27" t="e">
        <f t="shared" si="4"/>
        <v>#DIV/0!</v>
      </c>
      <c r="J9" s="27" t="e">
        <f t="shared" si="5"/>
        <v>#DIV/0!</v>
      </c>
      <c r="K9" s="3"/>
      <c r="L9" s="25" t="e">
        <f t="shared" si="6"/>
        <v>#DIV/0!</v>
      </c>
      <c r="N9" s="4">
        <f t="shared" si="7"/>
        <v>0</v>
      </c>
    </row>
    <row r="10" spans="1:14" x14ac:dyDescent="0.15">
      <c r="A10" s="4" t="s">
        <v>49</v>
      </c>
      <c r="B10" s="3">
        <v>28</v>
      </c>
      <c r="C10" s="3">
        <v>1234</v>
      </c>
      <c r="D10" s="4">
        <f t="shared" si="0"/>
        <v>7.1590183906712301</v>
      </c>
      <c r="E10" s="3">
        <v>3412</v>
      </c>
      <c r="F10" s="4">
        <f t="shared" si="1"/>
        <v>8.4430367217658127</v>
      </c>
      <c r="G10" s="23">
        <f t="shared" si="2"/>
        <v>2.764991896272285</v>
      </c>
      <c r="H10" s="24">
        <f t="shared" si="3"/>
        <v>1.17935675829074</v>
      </c>
      <c r="I10" s="27">
        <f t="shared" si="4"/>
        <v>21.210896738527126</v>
      </c>
      <c r="J10" s="27">
        <f t="shared" si="5"/>
        <v>78.789103261472874</v>
      </c>
      <c r="K10" s="3">
        <v>291</v>
      </c>
      <c r="L10" s="25">
        <f t="shared" si="6"/>
        <v>76.418152350081044</v>
      </c>
      <c r="N10" s="4">
        <f t="shared" si="7"/>
        <v>95536</v>
      </c>
    </row>
    <row r="11" spans="1:14" x14ac:dyDescent="0.15">
      <c r="A11" s="4" t="s">
        <v>50</v>
      </c>
      <c r="B11" s="3">
        <v>28</v>
      </c>
      <c r="C11" s="3">
        <v>321</v>
      </c>
      <c r="D11" s="4">
        <f t="shared" si="0"/>
        <v>1.8622730173464059</v>
      </c>
      <c r="E11" s="3">
        <v>893</v>
      </c>
      <c r="F11" s="4">
        <f t="shared" si="1"/>
        <v>2.2097396812827874</v>
      </c>
      <c r="G11" s="23">
        <f t="shared" si="2"/>
        <v>2.781931464174455</v>
      </c>
      <c r="H11" s="24">
        <f t="shared" si="3"/>
        <v>1.1865820213791716</v>
      </c>
      <c r="I11" s="27">
        <f t="shared" si="4"/>
        <v>21.340844108735538</v>
      </c>
      <c r="J11" s="27">
        <f t="shared" si="5"/>
        <v>78.659155891264462</v>
      </c>
      <c r="K11" s="3">
        <v>74</v>
      </c>
      <c r="L11" s="25">
        <f t="shared" si="6"/>
        <v>76.947040498442362</v>
      </c>
      <c r="N11" s="4">
        <f t="shared" si="7"/>
        <v>25004</v>
      </c>
    </row>
    <row r="12" spans="1:14" x14ac:dyDescent="0.15">
      <c r="A12" s="4" t="s">
        <v>51</v>
      </c>
      <c r="B12" s="3">
        <v>28</v>
      </c>
      <c r="C12" s="3">
        <v>839</v>
      </c>
      <c r="D12" s="4">
        <f t="shared" si="0"/>
        <v>4.8674363288275222</v>
      </c>
      <c r="E12" s="3">
        <v>7346</v>
      </c>
      <c r="F12" s="4">
        <f t="shared" si="1"/>
        <v>18.177768979511036</v>
      </c>
      <c r="G12" s="23">
        <f t="shared" si="2"/>
        <v>8.7556615017878432</v>
      </c>
      <c r="H12" s="24">
        <f t="shared" si="3"/>
        <v>3.7345673885558015</v>
      </c>
      <c r="I12" s="27">
        <f t="shared" si="4"/>
        <v>67.166718369879348</v>
      </c>
      <c r="J12" s="27">
        <f t="shared" si="5"/>
        <v>32.833281630120652</v>
      </c>
      <c r="K12" s="3">
        <v>189</v>
      </c>
      <c r="L12" s="25">
        <f t="shared" si="6"/>
        <v>77.473182359952318</v>
      </c>
      <c r="N12" s="4">
        <f t="shared" si="7"/>
        <v>205688</v>
      </c>
    </row>
    <row r="13" spans="1:14" x14ac:dyDescent="0.15">
      <c r="A13" s="4" t="s">
        <v>52</v>
      </c>
      <c r="B13" s="3">
        <v>28</v>
      </c>
      <c r="C13" s="3"/>
      <c r="D13" s="4">
        <f t="shared" si="0"/>
        <v>0</v>
      </c>
      <c r="E13" s="3"/>
      <c r="F13" s="4">
        <f t="shared" si="1"/>
        <v>0</v>
      </c>
      <c r="G13" s="23" t="e">
        <f t="shared" si="2"/>
        <v>#DIV/0!</v>
      </c>
      <c r="H13" s="24" t="e">
        <f t="shared" si="3"/>
        <v>#DIV/0!</v>
      </c>
      <c r="I13" s="27" t="e">
        <f t="shared" si="4"/>
        <v>#DIV/0!</v>
      </c>
      <c r="J13" s="27" t="e">
        <f t="shared" si="5"/>
        <v>#DIV/0!</v>
      </c>
      <c r="K13" s="3"/>
      <c r="L13" s="25" t="e">
        <f t="shared" si="6"/>
        <v>#DIV/0!</v>
      </c>
      <c r="N13" s="4">
        <f t="shared" si="7"/>
        <v>0</v>
      </c>
    </row>
    <row r="14" spans="1:14" x14ac:dyDescent="0.15">
      <c r="A14" s="4" t="s">
        <v>53</v>
      </c>
      <c r="B14" s="3">
        <v>28</v>
      </c>
      <c r="C14" s="3"/>
      <c r="D14" s="4">
        <f t="shared" si="0"/>
        <v>0</v>
      </c>
      <c r="E14" s="3"/>
      <c r="F14" s="4">
        <f t="shared" si="1"/>
        <v>0</v>
      </c>
      <c r="G14" s="23" t="e">
        <f t="shared" si="2"/>
        <v>#DIV/0!</v>
      </c>
      <c r="H14" s="24" t="e">
        <f t="shared" si="3"/>
        <v>#DIV/0!</v>
      </c>
      <c r="I14" s="27" t="e">
        <f t="shared" si="4"/>
        <v>#DIV/0!</v>
      </c>
      <c r="J14" s="27" t="e">
        <f t="shared" si="5"/>
        <v>#DIV/0!</v>
      </c>
      <c r="K14" s="3"/>
      <c r="L14" s="25" t="e">
        <f t="shared" si="6"/>
        <v>#DIV/0!</v>
      </c>
      <c r="N14" s="4">
        <f t="shared" si="7"/>
        <v>0</v>
      </c>
    </row>
    <row r="15" spans="1:14" x14ac:dyDescent="0.15">
      <c r="A15" s="4" t="s">
        <v>54</v>
      </c>
      <c r="B15" s="3">
        <v>7</v>
      </c>
      <c r="C15" s="3"/>
      <c r="D15" s="4">
        <f t="shared" si="0"/>
        <v>0</v>
      </c>
      <c r="E15" s="3"/>
      <c r="F15" s="4">
        <f t="shared" si="1"/>
        <v>0</v>
      </c>
      <c r="G15" s="23" t="e">
        <f t="shared" si="2"/>
        <v>#DIV/0!</v>
      </c>
      <c r="H15" s="24" t="e">
        <f t="shared" si="3"/>
        <v>#DIV/0!</v>
      </c>
      <c r="I15" s="27" t="e">
        <f t="shared" si="4"/>
        <v>#DIV/0!</v>
      </c>
      <c r="J15" s="27" t="e">
        <f t="shared" si="5"/>
        <v>#DIV/0!</v>
      </c>
      <c r="K15" s="3"/>
      <c r="L15" s="25" t="e">
        <f t="shared" si="6"/>
        <v>#DIV/0!</v>
      </c>
      <c r="N15" s="4">
        <f t="shared" si="7"/>
        <v>0</v>
      </c>
    </row>
    <row r="16" spans="1:14" x14ac:dyDescent="0.15">
      <c r="A16" s="4" t="s">
        <v>55</v>
      </c>
      <c r="B16" s="3">
        <v>28</v>
      </c>
      <c r="C16" s="3">
        <v>637</v>
      </c>
      <c r="D16" s="4">
        <f t="shared" si="0"/>
        <v>3.6955386668213728</v>
      </c>
      <c r="E16" s="3">
        <v>1783</v>
      </c>
      <c r="F16" s="4">
        <f t="shared" si="1"/>
        <v>4.4120558250024748</v>
      </c>
      <c r="G16" s="23">
        <f t="shared" si="2"/>
        <v>2.7990580847723705</v>
      </c>
      <c r="H16" s="24">
        <f t="shared" si="3"/>
        <v>1.1938870683762584</v>
      </c>
      <c r="I16" s="27">
        <f t="shared" si="4"/>
        <v>21.472226403733259</v>
      </c>
      <c r="J16" s="27">
        <f t="shared" si="5"/>
        <v>78.527773596266741</v>
      </c>
      <c r="K16" s="3">
        <v>173</v>
      </c>
      <c r="L16" s="25">
        <f t="shared" si="6"/>
        <v>72.8414442700157</v>
      </c>
      <c r="N16" s="4">
        <f t="shared" si="7"/>
        <v>49924</v>
      </c>
    </row>
    <row r="17" spans="1:14" x14ac:dyDescent="0.15">
      <c r="A17" s="4" t="s">
        <v>7</v>
      </c>
      <c r="B17" s="3">
        <v>56</v>
      </c>
      <c r="C17" s="3"/>
      <c r="D17" s="4">
        <f t="shared" si="0"/>
        <v>0</v>
      </c>
      <c r="E17" s="3"/>
      <c r="F17" s="4">
        <f t="shared" si="1"/>
        <v>0</v>
      </c>
      <c r="G17" s="23" t="e">
        <f t="shared" si="2"/>
        <v>#DIV/0!</v>
      </c>
      <c r="H17" s="24" t="e">
        <f t="shared" si="3"/>
        <v>#DIV/0!</v>
      </c>
      <c r="I17" s="27" t="e">
        <f t="shared" si="4"/>
        <v>#DIV/0!</v>
      </c>
      <c r="J17" s="27" t="e">
        <f t="shared" si="5"/>
        <v>#DIV/0!</v>
      </c>
      <c r="K17" s="3"/>
      <c r="L17" s="25" t="e">
        <f t="shared" si="6"/>
        <v>#DIV/0!</v>
      </c>
      <c r="N17" s="4">
        <f t="shared" si="7"/>
        <v>0</v>
      </c>
    </row>
    <row r="18" spans="1:14" x14ac:dyDescent="0.15">
      <c r="A18" s="4" t="s">
        <v>56</v>
      </c>
      <c r="B18" s="3">
        <v>28</v>
      </c>
      <c r="C18" s="3"/>
      <c r="D18" s="4">
        <f t="shared" si="0"/>
        <v>0</v>
      </c>
      <c r="E18" s="3"/>
      <c r="F18" s="4">
        <f t="shared" si="1"/>
        <v>0</v>
      </c>
      <c r="G18" s="23" t="e">
        <f t="shared" si="2"/>
        <v>#DIV/0!</v>
      </c>
      <c r="H18" s="24" t="e">
        <f t="shared" si="3"/>
        <v>#DIV/0!</v>
      </c>
      <c r="I18" s="27" t="e">
        <f t="shared" si="4"/>
        <v>#DIV/0!</v>
      </c>
      <c r="J18" s="27" t="e">
        <f t="shared" si="5"/>
        <v>#DIV/0!</v>
      </c>
      <c r="K18" s="3"/>
      <c r="L18" s="25" t="e">
        <f t="shared" si="6"/>
        <v>#DIV/0!</v>
      </c>
      <c r="N18" s="4">
        <f t="shared" si="7"/>
        <v>0</v>
      </c>
    </row>
    <row r="19" spans="1:14" x14ac:dyDescent="0.15">
      <c r="A19" s="4" t="s">
        <v>58</v>
      </c>
      <c r="B19" s="3">
        <v>28</v>
      </c>
      <c r="C19" s="3"/>
      <c r="D19" s="4">
        <f t="shared" si="0"/>
        <v>0</v>
      </c>
      <c r="E19" s="3"/>
      <c r="F19" s="4">
        <f t="shared" si="1"/>
        <v>0</v>
      </c>
      <c r="G19" s="23" t="e">
        <f t="shared" si="2"/>
        <v>#DIV/0!</v>
      </c>
      <c r="H19" s="24" t="e">
        <f t="shared" si="3"/>
        <v>#DIV/0!</v>
      </c>
      <c r="I19" s="27" t="e">
        <f t="shared" si="4"/>
        <v>#DIV/0!</v>
      </c>
      <c r="J19" s="27" t="e">
        <f t="shared" si="5"/>
        <v>#DIV/0!</v>
      </c>
      <c r="K19" s="3"/>
      <c r="L19" s="25" t="e">
        <f t="shared" si="6"/>
        <v>#DIV/0!</v>
      </c>
      <c r="N19" s="4">
        <f t="shared" si="7"/>
        <v>0</v>
      </c>
    </row>
    <row r="20" spans="1:14" x14ac:dyDescent="0.15">
      <c r="A20" s="4" t="s">
        <v>59</v>
      </c>
      <c r="B20" s="3">
        <v>28</v>
      </c>
      <c r="C20" s="3"/>
      <c r="D20" s="4">
        <f t="shared" si="0"/>
        <v>0</v>
      </c>
      <c r="E20" s="3"/>
      <c r="F20" s="4">
        <f t="shared" si="1"/>
        <v>0</v>
      </c>
      <c r="G20" s="23" t="e">
        <f t="shared" si="2"/>
        <v>#DIV/0!</v>
      </c>
      <c r="H20" s="24" t="e">
        <f t="shared" si="3"/>
        <v>#DIV/0!</v>
      </c>
      <c r="I20" s="27" t="e">
        <f t="shared" si="4"/>
        <v>#DIV/0!</v>
      </c>
      <c r="J20" s="27" t="e">
        <f t="shared" si="5"/>
        <v>#DIV/0!</v>
      </c>
      <c r="K20" s="3"/>
      <c r="L20" s="25" t="e">
        <f t="shared" si="6"/>
        <v>#DIV/0!</v>
      </c>
      <c r="N20" s="4">
        <f t="shared" si="7"/>
        <v>0</v>
      </c>
    </row>
    <row r="21" spans="1:14" x14ac:dyDescent="0.15">
      <c r="A21" s="4" t="s">
        <v>57</v>
      </c>
      <c r="B21" s="3">
        <v>28</v>
      </c>
      <c r="C21" s="3">
        <v>117</v>
      </c>
      <c r="D21" s="4">
        <f t="shared" si="0"/>
        <v>0.67877240819168072</v>
      </c>
      <c r="E21" s="3">
        <v>345</v>
      </c>
      <c r="F21" s="4">
        <f t="shared" si="1"/>
        <v>0.85370681975650786</v>
      </c>
      <c r="G21" s="23">
        <f t="shared" si="2"/>
        <v>2.9487179487179489</v>
      </c>
      <c r="H21" s="24">
        <f t="shared" si="3"/>
        <v>1.2577217480464038</v>
      </c>
      <c r="I21" s="27">
        <f t="shared" si="4"/>
        <v>22.620302072356864</v>
      </c>
      <c r="J21" s="27">
        <f t="shared" si="5"/>
        <v>77.379697927643136</v>
      </c>
      <c r="K21" s="3">
        <v>23</v>
      </c>
      <c r="L21" s="25">
        <f t="shared" si="6"/>
        <v>80.341880341880341</v>
      </c>
      <c r="N21" s="4">
        <f t="shared" si="7"/>
        <v>9660</v>
      </c>
    </row>
    <row r="22" spans="1:14" x14ac:dyDescent="0.15">
      <c r="A22" s="4" t="s">
        <v>60</v>
      </c>
      <c r="B22" s="3">
        <v>28</v>
      </c>
      <c r="C22" s="3"/>
      <c r="D22" s="4">
        <f t="shared" si="0"/>
        <v>0</v>
      </c>
      <c r="E22" s="3"/>
      <c r="F22" s="4">
        <f t="shared" si="1"/>
        <v>0</v>
      </c>
      <c r="G22" s="23" t="e">
        <f t="shared" si="2"/>
        <v>#DIV/0!</v>
      </c>
      <c r="H22" s="24" t="e">
        <f t="shared" si="3"/>
        <v>#DIV/0!</v>
      </c>
      <c r="I22" s="27" t="e">
        <f t="shared" si="4"/>
        <v>#DIV/0!</v>
      </c>
      <c r="J22" s="27" t="e">
        <f t="shared" si="5"/>
        <v>#DIV/0!</v>
      </c>
      <c r="K22" s="3"/>
      <c r="L22" s="25" t="e">
        <f t="shared" si="6"/>
        <v>#DIV/0!</v>
      </c>
      <c r="N22" s="4">
        <f t="shared" si="7"/>
        <v>0</v>
      </c>
    </row>
    <row r="23" spans="1:14" x14ac:dyDescent="0.15">
      <c r="A23" s="4" t="s">
        <v>61</v>
      </c>
      <c r="B23" s="3">
        <v>28</v>
      </c>
      <c r="C23" s="3"/>
      <c r="D23" s="4">
        <f>C1037/$C$37*100</f>
        <v>0</v>
      </c>
      <c r="E23" s="3"/>
      <c r="F23" s="4">
        <f>E1037/$E$37*100</f>
        <v>0</v>
      </c>
      <c r="G23" s="23" t="e">
        <f t="shared" si="2"/>
        <v>#DIV/0!</v>
      </c>
      <c r="H23" s="24" t="e">
        <f t="shared" si="3"/>
        <v>#DIV/0!</v>
      </c>
      <c r="I23" s="27" t="e">
        <f t="shared" si="4"/>
        <v>#DIV/0!</v>
      </c>
      <c r="J23" s="27" t="e">
        <f t="shared" si="5"/>
        <v>#DIV/0!</v>
      </c>
      <c r="K23" s="3"/>
      <c r="L23" s="25" t="e">
        <f t="shared" si="6"/>
        <v>#DIV/0!</v>
      </c>
      <c r="N23" s="4">
        <f t="shared" si="7"/>
        <v>0</v>
      </c>
    </row>
    <row r="24" spans="1:14" x14ac:dyDescent="0.15">
      <c r="A24" s="4" t="s">
        <v>8</v>
      </c>
      <c r="B24" s="3">
        <v>28</v>
      </c>
      <c r="C24" s="3"/>
      <c r="D24" s="4">
        <f t="shared" ref="D24:D36" si="8">C24/$C$37*100</f>
        <v>0</v>
      </c>
      <c r="E24" s="3"/>
      <c r="F24" s="4">
        <f t="shared" ref="F24:F36" si="9">E24/$E$37*100</f>
        <v>0</v>
      </c>
      <c r="G24" s="23" t="e">
        <f t="shared" si="2"/>
        <v>#DIV/0!</v>
      </c>
      <c r="H24" s="24" t="e">
        <f t="shared" si="3"/>
        <v>#DIV/0!</v>
      </c>
      <c r="I24" s="27" t="e">
        <f t="shared" si="4"/>
        <v>#DIV/0!</v>
      </c>
      <c r="J24" s="27" t="e">
        <f t="shared" si="5"/>
        <v>#DIV/0!</v>
      </c>
      <c r="K24" s="3"/>
      <c r="L24" s="25" t="e">
        <f t="shared" si="6"/>
        <v>#DIV/0!</v>
      </c>
      <c r="N24" s="4">
        <f t="shared" si="7"/>
        <v>0</v>
      </c>
    </row>
    <row r="25" spans="1:14" x14ac:dyDescent="0.15">
      <c r="A25" s="4" t="s">
        <v>72</v>
      </c>
      <c r="B25" s="3">
        <v>28</v>
      </c>
      <c r="C25" s="3"/>
      <c r="D25" s="4">
        <f t="shared" si="8"/>
        <v>0</v>
      </c>
      <c r="E25" s="3"/>
      <c r="F25" s="4">
        <f t="shared" si="9"/>
        <v>0</v>
      </c>
      <c r="G25" s="23" t="e">
        <f t="shared" si="2"/>
        <v>#DIV/0!</v>
      </c>
      <c r="H25" s="24" t="e">
        <f t="shared" si="3"/>
        <v>#DIV/0!</v>
      </c>
      <c r="I25" s="27" t="e">
        <f t="shared" si="4"/>
        <v>#DIV/0!</v>
      </c>
      <c r="J25" s="27" t="e">
        <f t="shared" si="5"/>
        <v>#DIV/0!</v>
      </c>
      <c r="K25" s="3"/>
      <c r="L25" s="25" t="e">
        <f t="shared" si="6"/>
        <v>#DIV/0!</v>
      </c>
      <c r="N25" s="4">
        <f t="shared" si="7"/>
        <v>0</v>
      </c>
    </row>
    <row r="26" spans="1:14" x14ac:dyDescent="0.15">
      <c r="A26" s="4" t="s">
        <v>73</v>
      </c>
      <c r="B26" s="3">
        <v>28</v>
      </c>
      <c r="C26" s="3"/>
      <c r="D26" s="4">
        <f t="shared" si="8"/>
        <v>0</v>
      </c>
      <c r="E26" s="3"/>
      <c r="F26" s="4">
        <f t="shared" si="9"/>
        <v>0</v>
      </c>
      <c r="G26" s="23" t="e">
        <f t="shared" si="2"/>
        <v>#DIV/0!</v>
      </c>
      <c r="H26" s="24" t="e">
        <f t="shared" si="3"/>
        <v>#DIV/0!</v>
      </c>
      <c r="I26" s="27" t="e">
        <f t="shared" si="4"/>
        <v>#DIV/0!</v>
      </c>
      <c r="J26" s="27" t="e">
        <f t="shared" si="5"/>
        <v>#DIV/0!</v>
      </c>
      <c r="K26" s="3"/>
      <c r="L26" s="25" t="e">
        <f t="shared" si="6"/>
        <v>#DIV/0!</v>
      </c>
      <c r="N26" s="4">
        <f t="shared" si="7"/>
        <v>0</v>
      </c>
    </row>
    <row r="27" spans="1:14" x14ac:dyDescent="0.15">
      <c r="A27" s="4" t="s">
        <v>62</v>
      </c>
      <c r="B27" s="3">
        <v>28</v>
      </c>
      <c r="C27" s="3"/>
      <c r="D27" s="4">
        <f t="shared" si="8"/>
        <v>0</v>
      </c>
      <c r="E27" s="3"/>
      <c r="F27" s="4">
        <f t="shared" si="9"/>
        <v>0</v>
      </c>
      <c r="G27" s="23" t="e">
        <f t="shared" si="2"/>
        <v>#DIV/0!</v>
      </c>
      <c r="H27" s="24" t="e">
        <f t="shared" si="3"/>
        <v>#DIV/0!</v>
      </c>
      <c r="I27" s="27" t="e">
        <f t="shared" si="4"/>
        <v>#DIV/0!</v>
      </c>
      <c r="J27" s="27" t="e">
        <f t="shared" si="5"/>
        <v>#DIV/0!</v>
      </c>
      <c r="K27" s="3"/>
      <c r="L27" s="25" t="e">
        <f t="shared" si="6"/>
        <v>#DIV/0!</v>
      </c>
      <c r="N27" s="4">
        <f t="shared" si="7"/>
        <v>0</v>
      </c>
    </row>
    <row r="28" spans="1:14" x14ac:dyDescent="0.15">
      <c r="A28" s="4" t="s">
        <v>63</v>
      </c>
      <c r="B28" s="3">
        <v>28</v>
      </c>
      <c r="C28" s="3"/>
      <c r="D28" s="4">
        <f t="shared" si="8"/>
        <v>0</v>
      </c>
      <c r="E28" s="3"/>
      <c r="F28" s="4">
        <f t="shared" si="9"/>
        <v>0</v>
      </c>
      <c r="G28" s="23" t="e">
        <f t="shared" si="2"/>
        <v>#DIV/0!</v>
      </c>
      <c r="H28" s="24" t="e">
        <f t="shared" si="3"/>
        <v>#DIV/0!</v>
      </c>
      <c r="I28" s="27" t="e">
        <f t="shared" si="4"/>
        <v>#DIV/0!</v>
      </c>
      <c r="J28" s="27" t="e">
        <f t="shared" si="5"/>
        <v>#DIV/0!</v>
      </c>
      <c r="K28" s="3"/>
      <c r="L28" s="25" t="e">
        <f t="shared" si="6"/>
        <v>#DIV/0!</v>
      </c>
      <c r="N28" s="4">
        <f t="shared" si="7"/>
        <v>0</v>
      </c>
    </row>
    <row r="29" spans="1:14" x14ac:dyDescent="0.15">
      <c r="A29" s="4" t="s">
        <v>64</v>
      </c>
      <c r="B29" s="3">
        <v>28</v>
      </c>
      <c r="C29" s="3"/>
      <c r="D29" s="4">
        <f t="shared" si="8"/>
        <v>0</v>
      </c>
      <c r="E29" s="3"/>
      <c r="F29" s="4">
        <f t="shared" si="9"/>
        <v>0</v>
      </c>
      <c r="G29" s="23" t="e">
        <f t="shared" si="2"/>
        <v>#DIV/0!</v>
      </c>
      <c r="H29" s="24" t="e">
        <f t="shared" si="3"/>
        <v>#DIV/0!</v>
      </c>
      <c r="I29" s="27" t="e">
        <f t="shared" si="4"/>
        <v>#DIV/0!</v>
      </c>
      <c r="J29" s="27" t="e">
        <f t="shared" si="5"/>
        <v>#DIV/0!</v>
      </c>
      <c r="K29" s="3"/>
      <c r="L29" s="25" t="e">
        <f t="shared" si="6"/>
        <v>#DIV/0!</v>
      </c>
      <c r="N29" s="4">
        <f t="shared" si="7"/>
        <v>0</v>
      </c>
    </row>
    <row r="30" spans="1:14" x14ac:dyDescent="0.15">
      <c r="A30" s="4" t="s">
        <v>65</v>
      </c>
      <c r="B30" s="3">
        <v>28</v>
      </c>
      <c r="C30" s="3"/>
      <c r="D30" s="4">
        <f t="shared" si="8"/>
        <v>0</v>
      </c>
      <c r="E30" s="3"/>
      <c r="F30" s="4">
        <f t="shared" si="9"/>
        <v>0</v>
      </c>
      <c r="G30" s="23" t="e">
        <f t="shared" si="2"/>
        <v>#DIV/0!</v>
      </c>
      <c r="H30" s="24" t="e">
        <f t="shared" si="3"/>
        <v>#DIV/0!</v>
      </c>
      <c r="I30" s="27" t="e">
        <f t="shared" si="4"/>
        <v>#DIV/0!</v>
      </c>
      <c r="J30" s="27" t="e">
        <f t="shared" si="5"/>
        <v>#DIV/0!</v>
      </c>
      <c r="K30" s="3"/>
      <c r="L30" s="25" t="e">
        <f t="shared" si="6"/>
        <v>#DIV/0!</v>
      </c>
      <c r="N30" s="4">
        <f t="shared" si="7"/>
        <v>0</v>
      </c>
    </row>
    <row r="31" spans="1:14" x14ac:dyDescent="0.15">
      <c r="A31" s="4" t="s">
        <v>66</v>
      </c>
      <c r="B31" s="3">
        <v>28</v>
      </c>
      <c r="C31" s="3"/>
      <c r="D31" s="4">
        <f t="shared" si="8"/>
        <v>0</v>
      </c>
      <c r="E31" s="3"/>
      <c r="F31" s="4">
        <f t="shared" si="9"/>
        <v>0</v>
      </c>
      <c r="G31" s="23" t="e">
        <f t="shared" si="2"/>
        <v>#DIV/0!</v>
      </c>
      <c r="H31" s="24" t="e">
        <f t="shared" si="3"/>
        <v>#DIV/0!</v>
      </c>
      <c r="I31" s="27" t="e">
        <f t="shared" si="4"/>
        <v>#DIV/0!</v>
      </c>
      <c r="J31" s="27" t="e">
        <f t="shared" si="5"/>
        <v>#DIV/0!</v>
      </c>
      <c r="K31" s="3"/>
      <c r="L31" s="25" t="e">
        <f t="shared" si="6"/>
        <v>#DIV/0!</v>
      </c>
      <c r="N31" s="4">
        <f t="shared" si="7"/>
        <v>0</v>
      </c>
    </row>
    <row r="32" spans="1:14" x14ac:dyDescent="0.15">
      <c r="A32" s="4" t="s">
        <v>67</v>
      </c>
      <c r="B32" s="3">
        <v>28</v>
      </c>
      <c r="C32" s="3"/>
      <c r="D32" s="4">
        <f t="shared" si="8"/>
        <v>0</v>
      </c>
      <c r="E32" s="3"/>
      <c r="F32" s="4">
        <f t="shared" si="9"/>
        <v>0</v>
      </c>
      <c r="G32" s="23" t="e">
        <f t="shared" si="2"/>
        <v>#DIV/0!</v>
      </c>
      <c r="H32" s="24" t="e">
        <f t="shared" si="3"/>
        <v>#DIV/0!</v>
      </c>
      <c r="I32" s="27" t="e">
        <f t="shared" si="4"/>
        <v>#DIV/0!</v>
      </c>
      <c r="J32" s="27" t="e">
        <f t="shared" si="5"/>
        <v>#DIV/0!</v>
      </c>
      <c r="K32" s="3"/>
      <c r="L32" s="25" t="e">
        <f t="shared" si="6"/>
        <v>#DIV/0!</v>
      </c>
      <c r="N32" s="4">
        <f t="shared" si="7"/>
        <v>0</v>
      </c>
    </row>
    <row r="33" spans="1:14" x14ac:dyDescent="0.15">
      <c r="A33" s="4" t="s">
        <v>68</v>
      </c>
      <c r="B33" s="3">
        <v>28</v>
      </c>
      <c r="C33" s="3"/>
      <c r="D33" s="4">
        <f t="shared" si="8"/>
        <v>0</v>
      </c>
      <c r="E33" s="3"/>
      <c r="F33" s="4">
        <f t="shared" si="9"/>
        <v>0</v>
      </c>
      <c r="G33" s="23" t="e">
        <f t="shared" si="2"/>
        <v>#DIV/0!</v>
      </c>
      <c r="H33" s="24" t="e">
        <f t="shared" si="3"/>
        <v>#DIV/0!</v>
      </c>
      <c r="I33" s="27" t="e">
        <f t="shared" si="4"/>
        <v>#DIV/0!</v>
      </c>
      <c r="J33" s="27" t="e">
        <f t="shared" si="5"/>
        <v>#DIV/0!</v>
      </c>
      <c r="K33" s="3"/>
      <c r="L33" s="25" t="e">
        <f t="shared" si="6"/>
        <v>#DIV/0!</v>
      </c>
      <c r="N33" s="4">
        <f t="shared" si="7"/>
        <v>0</v>
      </c>
    </row>
    <row r="34" spans="1:14" x14ac:dyDescent="0.15">
      <c r="A34" s="4" t="s">
        <v>69</v>
      </c>
      <c r="B34" s="3">
        <v>28</v>
      </c>
      <c r="C34" s="3"/>
      <c r="D34" s="4">
        <f t="shared" si="8"/>
        <v>0</v>
      </c>
      <c r="E34" s="3"/>
      <c r="F34" s="4">
        <f t="shared" si="9"/>
        <v>0</v>
      </c>
      <c r="G34" s="23" t="e">
        <f t="shared" si="2"/>
        <v>#DIV/0!</v>
      </c>
      <c r="H34" s="24" t="e">
        <f t="shared" si="3"/>
        <v>#DIV/0!</v>
      </c>
      <c r="I34" s="27" t="e">
        <f t="shared" si="4"/>
        <v>#DIV/0!</v>
      </c>
      <c r="J34" s="27" t="e">
        <f t="shared" si="5"/>
        <v>#DIV/0!</v>
      </c>
      <c r="K34" s="3"/>
      <c r="L34" s="25" t="e">
        <f t="shared" si="6"/>
        <v>#DIV/0!</v>
      </c>
      <c r="N34" s="4">
        <f t="shared" si="7"/>
        <v>0</v>
      </c>
    </row>
    <row r="35" spans="1:14" x14ac:dyDescent="0.15">
      <c r="A35" s="4" t="s">
        <v>70</v>
      </c>
      <c r="B35" s="3">
        <v>28</v>
      </c>
      <c r="C35" s="3"/>
      <c r="D35" s="4">
        <f t="shared" si="8"/>
        <v>0</v>
      </c>
      <c r="E35" s="3"/>
      <c r="F35" s="4">
        <f t="shared" si="9"/>
        <v>0</v>
      </c>
      <c r="G35" s="23" t="e">
        <f t="shared" si="2"/>
        <v>#DIV/0!</v>
      </c>
      <c r="H35" s="24" t="e">
        <f t="shared" si="3"/>
        <v>#DIV/0!</v>
      </c>
      <c r="I35" s="27" t="e">
        <f t="shared" si="4"/>
        <v>#DIV/0!</v>
      </c>
      <c r="J35" s="27" t="e">
        <f t="shared" si="5"/>
        <v>#DIV/0!</v>
      </c>
      <c r="K35" s="3"/>
      <c r="L35" s="25" t="e">
        <f t="shared" si="6"/>
        <v>#DIV/0!</v>
      </c>
      <c r="N35" s="4">
        <f t="shared" si="7"/>
        <v>0</v>
      </c>
    </row>
    <row r="36" spans="1:14" x14ac:dyDescent="0.15">
      <c r="A36" s="4" t="s">
        <v>71</v>
      </c>
      <c r="B36" s="3">
        <v>28</v>
      </c>
      <c r="C36" s="3"/>
      <c r="D36" s="4">
        <f t="shared" si="8"/>
        <v>0</v>
      </c>
      <c r="E36" s="3"/>
      <c r="F36" s="4">
        <f t="shared" si="9"/>
        <v>0</v>
      </c>
      <c r="G36" s="23" t="e">
        <f t="shared" si="2"/>
        <v>#DIV/0!</v>
      </c>
      <c r="H36" s="24" t="e">
        <f t="shared" si="3"/>
        <v>#DIV/0!</v>
      </c>
      <c r="I36" s="27" t="e">
        <f t="shared" si="4"/>
        <v>#DIV/0!</v>
      </c>
      <c r="J36" s="27" t="e">
        <f t="shared" si="5"/>
        <v>#DIV/0!</v>
      </c>
      <c r="K36" s="3"/>
      <c r="L36" s="25" t="e">
        <f t="shared" si="6"/>
        <v>#DIV/0!</v>
      </c>
      <c r="N36" s="4">
        <f t="shared" si="7"/>
        <v>0</v>
      </c>
    </row>
    <row r="37" spans="1:14" x14ac:dyDescent="0.15">
      <c r="A37" s="18" t="s">
        <v>9</v>
      </c>
      <c r="B37" s="18">
        <f>IF(E37=0,SUM(B2:B36)/35,N37/E37)</f>
        <v>28</v>
      </c>
      <c r="C37" s="18">
        <f>SUM(C2:C36)</f>
        <v>17237</v>
      </c>
      <c r="D37" s="18"/>
      <c r="E37" s="18">
        <f>SUM(E2:E36)</f>
        <v>40412</v>
      </c>
      <c r="F37" s="18"/>
      <c r="G37" s="30">
        <f>E37/C37</f>
        <v>2.3444915008412135</v>
      </c>
      <c r="H37" s="18"/>
      <c r="I37" s="18"/>
      <c r="J37" s="19"/>
      <c r="K37" s="18">
        <f>SUM(K2:K36)</f>
        <v>6146</v>
      </c>
      <c r="L37" s="25">
        <f t="shared" si="6"/>
        <v>64.34414341242676</v>
      </c>
      <c r="N37" s="4">
        <f>SUM(N2:N36)</f>
        <v>1131536</v>
      </c>
    </row>
  </sheetData>
  <phoneticPr fontId="4" type="noConversion"/>
  <pageMargins left="0.78740157499999996" right="0.78740157499999996" top="0.984251969" bottom="0.984251969" header="0.4921259845" footer="0.492125984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workbookViewId="0">
      <selection activeCell="B16" sqref="B16"/>
    </sheetView>
  </sheetViews>
  <sheetFormatPr baseColWidth="10" defaultRowHeight="13" x14ac:dyDescent="0.15"/>
  <cols>
    <col min="1" max="1" width="20" customWidth="1"/>
    <col min="2" max="2" width="6.1640625" customWidth="1"/>
    <col min="3" max="3" width="6.6640625" bestFit="1" customWidth="1"/>
    <col min="4" max="4" width="11.1640625" bestFit="1" customWidth="1"/>
    <col min="5" max="5" width="7.83203125" bestFit="1" customWidth="1"/>
    <col min="6" max="6" width="9.6640625" bestFit="1" customWidth="1"/>
    <col min="7" max="7" width="6.1640625" bestFit="1" customWidth="1"/>
    <col min="8" max="8" width="7" bestFit="1" customWidth="1"/>
    <col min="9" max="9" width="8.33203125" bestFit="1" customWidth="1"/>
    <col min="10" max="10" width="12.33203125" bestFit="1" customWidth="1"/>
    <col min="11" max="11" width="6.1640625" bestFit="1" customWidth="1"/>
    <col min="12" max="12" width="12.6640625" bestFit="1" customWidth="1"/>
  </cols>
  <sheetData>
    <row r="1" spans="1:14" x14ac:dyDescent="0.15">
      <c r="A1" s="18" t="s">
        <v>16</v>
      </c>
      <c r="B1" s="4" t="s">
        <v>95</v>
      </c>
      <c r="C1" s="4" t="s">
        <v>42</v>
      </c>
      <c r="D1" s="4" t="s">
        <v>85</v>
      </c>
      <c r="E1" s="4" t="s">
        <v>11</v>
      </c>
      <c r="F1" s="4" t="s">
        <v>86</v>
      </c>
      <c r="G1" s="22" t="s">
        <v>74</v>
      </c>
      <c r="H1" s="4" t="s">
        <v>75</v>
      </c>
      <c r="I1" s="4" t="s">
        <v>77</v>
      </c>
      <c r="J1" s="21" t="s">
        <v>76</v>
      </c>
      <c r="K1" s="4" t="s">
        <v>79</v>
      </c>
      <c r="L1" s="4" t="s">
        <v>78</v>
      </c>
      <c r="N1" s="4" t="s">
        <v>94</v>
      </c>
    </row>
    <row r="2" spans="1:14" x14ac:dyDescent="0.15">
      <c r="A2" s="4" t="s">
        <v>2</v>
      </c>
      <c r="B2" s="3">
        <v>28</v>
      </c>
      <c r="C2" s="3"/>
      <c r="D2" s="4">
        <f t="shared" ref="D2:D36" si="0">C2/$C$37*100</f>
        <v>0</v>
      </c>
      <c r="E2" s="3"/>
      <c r="F2" s="4">
        <f t="shared" ref="F2:F36" si="1">E2/$E$37*100</f>
        <v>0</v>
      </c>
      <c r="G2" s="23" t="e">
        <f t="shared" ref="G2:G36" si="2">E2/C2</f>
        <v>#DIV/0!</v>
      </c>
      <c r="H2" s="24" t="e">
        <f t="shared" ref="H2:H36" si="3">F2/D2</f>
        <v>#DIV/0!</v>
      </c>
      <c r="I2" s="27" t="e">
        <f t="shared" ref="I2:I36" si="4">100-(((365-(G2*B2))*100)/365)</f>
        <v>#DIV/0!</v>
      </c>
      <c r="J2" s="27" t="e">
        <f t="shared" ref="J2:J36" si="5">((365-(G2*B2))*100)/365</f>
        <v>#DIV/0!</v>
      </c>
      <c r="K2" s="3"/>
      <c r="L2" s="25" t="e">
        <f t="shared" ref="L2:L37" si="6">100-(K2/C2*100)</f>
        <v>#DIV/0!</v>
      </c>
      <c r="N2" s="4">
        <f t="shared" ref="N2:N36" si="7">B2*E2</f>
        <v>0</v>
      </c>
    </row>
    <row r="3" spans="1:14" x14ac:dyDescent="0.15">
      <c r="A3" s="4" t="s">
        <v>3</v>
      </c>
      <c r="B3" s="3">
        <v>28</v>
      </c>
      <c r="C3" s="3"/>
      <c r="D3" s="4">
        <f t="shared" si="0"/>
        <v>0</v>
      </c>
      <c r="E3" s="3"/>
      <c r="F3" s="4">
        <f t="shared" si="1"/>
        <v>0</v>
      </c>
      <c r="G3" s="23" t="e">
        <f t="shared" si="2"/>
        <v>#DIV/0!</v>
      </c>
      <c r="H3" s="24" t="e">
        <f t="shared" si="3"/>
        <v>#DIV/0!</v>
      </c>
      <c r="I3" s="27" t="e">
        <f t="shared" si="4"/>
        <v>#DIV/0!</v>
      </c>
      <c r="J3" s="27" t="e">
        <f t="shared" si="5"/>
        <v>#DIV/0!</v>
      </c>
      <c r="K3" s="3"/>
      <c r="L3" s="25" t="e">
        <f t="shared" si="6"/>
        <v>#DIV/0!</v>
      </c>
      <c r="N3" s="4">
        <f t="shared" si="7"/>
        <v>0</v>
      </c>
    </row>
    <row r="4" spans="1:14" x14ac:dyDescent="0.15">
      <c r="A4" s="4" t="s">
        <v>4</v>
      </c>
      <c r="B4" s="3">
        <v>28</v>
      </c>
      <c r="C4" s="3">
        <v>4367</v>
      </c>
      <c r="D4" s="4">
        <f t="shared" si="0"/>
        <v>50.293677300472183</v>
      </c>
      <c r="E4" s="3">
        <v>18768</v>
      </c>
      <c r="F4" s="4">
        <f t="shared" si="1"/>
        <v>43.004445259154025</v>
      </c>
      <c r="G4" s="23">
        <f t="shared" si="2"/>
        <v>4.297687199450424</v>
      </c>
      <c r="H4" s="24">
        <f t="shared" si="3"/>
        <v>0.85506663197901178</v>
      </c>
      <c r="I4" s="27">
        <f t="shared" si="4"/>
        <v>32.968559338249833</v>
      </c>
      <c r="J4" s="27">
        <f t="shared" si="5"/>
        <v>67.031440661750167</v>
      </c>
      <c r="K4" s="3"/>
      <c r="L4" s="25">
        <f t="shared" si="6"/>
        <v>100</v>
      </c>
      <c r="N4" s="4">
        <f t="shared" si="7"/>
        <v>525504</v>
      </c>
    </row>
    <row r="5" spans="1:14" x14ac:dyDescent="0.15">
      <c r="A5" s="4" t="s">
        <v>5</v>
      </c>
      <c r="B5" s="3">
        <v>28</v>
      </c>
      <c r="C5" s="3"/>
      <c r="D5" s="4">
        <f t="shared" si="0"/>
        <v>0</v>
      </c>
      <c r="E5" s="3"/>
      <c r="F5" s="4">
        <f t="shared" si="1"/>
        <v>0</v>
      </c>
      <c r="G5" s="23" t="e">
        <f t="shared" si="2"/>
        <v>#DIV/0!</v>
      </c>
      <c r="H5" s="24" t="e">
        <f t="shared" si="3"/>
        <v>#DIV/0!</v>
      </c>
      <c r="I5" s="27" t="e">
        <f t="shared" si="4"/>
        <v>#DIV/0!</v>
      </c>
      <c r="J5" s="27" t="e">
        <f t="shared" si="5"/>
        <v>#DIV/0!</v>
      </c>
      <c r="K5" s="3"/>
      <c r="L5" s="25" t="e">
        <f t="shared" si="6"/>
        <v>#DIV/0!</v>
      </c>
      <c r="N5" s="4">
        <f t="shared" si="7"/>
        <v>0</v>
      </c>
    </row>
    <row r="6" spans="1:14" x14ac:dyDescent="0.15">
      <c r="A6" s="4" t="s">
        <v>6</v>
      </c>
      <c r="B6" s="3">
        <v>28</v>
      </c>
      <c r="C6" s="3"/>
      <c r="D6" s="4">
        <f t="shared" si="0"/>
        <v>0</v>
      </c>
      <c r="E6" s="3"/>
      <c r="F6" s="4">
        <f t="shared" si="1"/>
        <v>0</v>
      </c>
      <c r="G6" s="23" t="e">
        <f t="shared" si="2"/>
        <v>#DIV/0!</v>
      </c>
      <c r="H6" s="24" t="e">
        <f t="shared" si="3"/>
        <v>#DIV/0!</v>
      </c>
      <c r="I6" s="27" t="e">
        <f t="shared" si="4"/>
        <v>#DIV/0!</v>
      </c>
      <c r="J6" s="27" t="e">
        <f t="shared" si="5"/>
        <v>#DIV/0!</v>
      </c>
      <c r="K6" s="3"/>
      <c r="L6" s="25" t="e">
        <f t="shared" si="6"/>
        <v>#DIV/0!</v>
      </c>
      <c r="N6" s="4">
        <f t="shared" si="7"/>
        <v>0</v>
      </c>
    </row>
    <row r="7" spans="1:14" x14ac:dyDescent="0.15">
      <c r="A7" s="4" t="s">
        <v>46</v>
      </c>
      <c r="B7" s="3">
        <v>28</v>
      </c>
      <c r="C7" s="3"/>
      <c r="D7" s="4">
        <f t="shared" si="0"/>
        <v>0</v>
      </c>
      <c r="E7" s="3"/>
      <c r="F7" s="4">
        <f t="shared" si="1"/>
        <v>0</v>
      </c>
      <c r="G7" s="23" t="e">
        <f t="shared" si="2"/>
        <v>#DIV/0!</v>
      </c>
      <c r="H7" s="24" t="e">
        <f t="shared" si="3"/>
        <v>#DIV/0!</v>
      </c>
      <c r="I7" s="27" t="e">
        <f t="shared" si="4"/>
        <v>#DIV/0!</v>
      </c>
      <c r="J7" s="27" t="e">
        <f t="shared" si="5"/>
        <v>#DIV/0!</v>
      </c>
      <c r="K7" s="3"/>
      <c r="L7" s="25" t="e">
        <f t="shared" si="6"/>
        <v>#DIV/0!</v>
      </c>
      <c r="N7" s="4">
        <f t="shared" si="7"/>
        <v>0</v>
      </c>
    </row>
    <row r="8" spans="1:14" x14ac:dyDescent="0.15">
      <c r="A8" s="4" t="s">
        <v>47</v>
      </c>
      <c r="B8" s="3">
        <v>28</v>
      </c>
      <c r="C8" s="3"/>
      <c r="D8" s="4">
        <f t="shared" si="0"/>
        <v>0</v>
      </c>
      <c r="E8" s="3"/>
      <c r="F8" s="4">
        <f t="shared" si="1"/>
        <v>0</v>
      </c>
      <c r="G8" s="23" t="e">
        <f t="shared" si="2"/>
        <v>#DIV/0!</v>
      </c>
      <c r="H8" s="24" t="e">
        <f t="shared" si="3"/>
        <v>#DIV/0!</v>
      </c>
      <c r="I8" s="27" t="e">
        <f t="shared" si="4"/>
        <v>#DIV/0!</v>
      </c>
      <c r="J8" s="27" t="e">
        <f t="shared" si="5"/>
        <v>#DIV/0!</v>
      </c>
      <c r="K8" s="3"/>
      <c r="L8" s="25" t="e">
        <f t="shared" si="6"/>
        <v>#DIV/0!</v>
      </c>
      <c r="N8" s="4">
        <f t="shared" si="7"/>
        <v>0</v>
      </c>
    </row>
    <row r="9" spans="1:14" x14ac:dyDescent="0.15">
      <c r="A9" s="4" t="s">
        <v>48</v>
      </c>
      <c r="B9" s="3">
        <v>28</v>
      </c>
      <c r="C9" s="3">
        <v>839</v>
      </c>
      <c r="D9" s="4">
        <f t="shared" si="0"/>
        <v>9.662559023379016</v>
      </c>
      <c r="E9" s="3">
        <v>4833</v>
      </c>
      <c r="F9" s="4">
        <f t="shared" si="1"/>
        <v>11.07419458319967</v>
      </c>
      <c r="G9" s="23">
        <f t="shared" si="2"/>
        <v>5.7604290822407629</v>
      </c>
      <c r="H9" s="24">
        <f t="shared" si="3"/>
        <v>1.1460933440515226</v>
      </c>
      <c r="I9" s="27">
        <f t="shared" si="4"/>
        <v>44.189592959655172</v>
      </c>
      <c r="J9" s="27">
        <f t="shared" si="5"/>
        <v>55.810407040344828</v>
      </c>
      <c r="K9" s="3">
        <v>59</v>
      </c>
      <c r="L9" s="25">
        <f t="shared" si="6"/>
        <v>92.967818831942793</v>
      </c>
      <c r="N9" s="4">
        <f t="shared" si="7"/>
        <v>135324</v>
      </c>
    </row>
    <row r="10" spans="1:14" x14ac:dyDescent="0.15">
      <c r="A10" s="4" t="s">
        <v>49</v>
      </c>
      <c r="B10" s="3">
        <v>28</v>
      </c>
      <c r="C10" s="3"/>
      <c r="D10" s="4">
        <f t="shared" si="0"/>
        <v>0</v>
      </c>
      <c r="E10" s="3"/>
      <c r="F10" s="4">
        <f t="shared" si="1"/>
        <v>0</v>
      </c>
      <c r="G10" s="23" t="e">
        <f t="shared" si="2"/>
        <v>#DIV/0!</v>
      </c>
      <c r="H10" s="24" t="e">
        <f t="shared" si="3"/>
        <v>#DIV/0!</v>
      </c>
      <c r="I10" s="27" t="e">
        <f t="shared" si="4"/>
        <v>#DIV/0!</v>
      </c>
      <c r="J10" s="27" t="e">
        <f t="shared" si="5"/>
        <v>#DIV/0!</v>
      </c>
      <c r="K10" s="3"/>
      <c r="L10" s="25" t="e">
        <f t="shared" si="6"/>
        <v>#DIV/0!</v>
      </c>
      <c r="N10" s="4">
        <f t="shared" si="7"/>
        <v>0</v>
      </c>
    </row>
    <row r="11" spans="1:14" x14ac:dyDescent="0.15">
      <c r="A11" s="4" t="s">
        <v>50</v>
      </c>
      <c r="B11" s="3">
        <v>28</v>
      </c>
      <c r="C11" s="3"/>
      <c r="D11" s="4">
        <f t="shared" si="0"/>
        <v>0</v>
      </c>
      <c r="E11" s="3"/>
      <c r="F11" s="4">
        <f t="shared" si="1"/>
        <v>0</v>
      </c>
      <c r="G11" s="23" t="e">
        <f t="shared" si="2"/>
        <v>#DIV/0!</v>
      </c>
      <c r="H11" s="24" t="e">
        <f t="shared" si="3"/>
        <v>#DIV/0!</v>
      </c>
      <c r="I11" s="27" t="e">
        <f t="shared" si="4"/>
        <v>#DIV/0!</v>
      </c>
      <c r="J11" s="27" t="e">
        <f t="shared" si="5"/>
        <v>#DIV/0!</v>
      </c>
      <c r="K11" s="3"/>
      <c r="L11" s="25" t="e">
        <f t="shared" si="6"/>
        <v>#DIV/0!</v>
      </c>
      <c r="N11" s="4">
        <f t="shared" si="7"/>
        <v>0</v>
      </c>
    </row>
    <row r="12" spans="1:14" x14ac:dyDescent="0.15">
      <c r="A12" s="4" t="s">
        <v>51</v>
      </c>
      <c r="B12" s="3">
        <v>28</v>
      </c>
      <c r="C12" s="3">
        <v>1382</v>
      </c>
      <c r="D12" s="4">
        <f t="shared" si="0"/>
        <v>15.916158009904411</v>
      </c>
      <c r="E12" s="3">
        <v>4823</v>
      </c>
      <c r="F12" s="4">
        <f t="shared" si="1"/>
        <v>11.051280876220154</v>
      </c>
      <c r="G12" s="23">
        <f t="shared" si="2"/>
        <v>3.4898697539797396</v>
      </c>
      <c r="H12" s="24">
        <f t="shared" si="3"/>
        <v>0.69434350107250076</v>
      </c>
      <c r="I12" s="27">
        <f t="shared" si="4"/>
        <v>26.771603592173335</v>
      </c>
      <c r="J12" s="27">
        <f t="shared" si="5"/>
        <v>73.228396407826665</v>
      </c>
      <c r="K12" s="3">
        <v>109</v>
      </c>
      <c r="L12" s="25">
        <f t="shared" si="6"/>
        <v>92.112879884225762</v>
      </c>
      <c r="N12" s="4">
        <f t="shared" si="7"/>
        <v>135044</v>
      </c>
    </row>
    <row r="13" spans="1:14" x14ac:dyDescent="0.15">
      <c r="A13" s="4" t="s">
        <v>52</v>
      </c>
      <c r="B13" s="3">
        <v>28</v>
      </c>
      <c r="C13" s="3"/>
      <c r="D13" s="4">
        <f t="shared" si="0"/>
        <v>0</v>
      </c>
      <c r="E13" s="3"/>
      <c r="F13" s="4">
        <f t="shared" si="1"/>
        <v>0</v>
      </c>
      <c r="G13" s="23" t="e">
        <f t="shared" si="2"/>
        <v>#DIV/0!</v>
      </c>
      <c r="H13" s="24" t="e">
        <f t="shared" si="3"/>
        <v>#DIV/0!</v>
      </c>
      <c r="I13" s="27" t="e">
        <f t="shared" si="4"/>
        <v>#DIV/0!</v>
      </c>
      <c r="J13" s="27" t="e">
        <f t="shared" si="5"/>
        <v>#DIV/0!</v>
      </c>
      <c r="K13" s="3"/>
      <c r="L13" s="25" t="e">
        <f t="shared" si="6"/>
        <v>#DIV/0!</v>
      </c>
      <c r="N13" s="4">
        <f t="shared" si="7"/>
        <v>0</v>
      </c>
    </row>
    <row r="14" spans="1:14" x14ac:dyDescent="0.15">
      <c r="A14" s="4" t="s">
        <v>53</v>
      </c>
      <c r="B14" s="3">
        <v>28</v>
      </c>
      <c r="C14" s="3">
        <v>172</v>
      </c>
      <c r="D14" s="4">
        <f t="shared" si="0"/>
        <v>1.9808821835771047</v>
      </c>
      <c r="E14" s="3">
        <v>578</v>
      </c>
      <c r="F14" s="4">
        <f t="shared" si="1"/>
        <v>1.3244122634159754</v>
      </c>
      <c r="G14" s="23">
        <f t="shared" si="2"/>
        <v>3.36046511627907</v>
      </c>
      <c r="H14" s="24">
        <f t="shared" si="3"/>
        <v>0.6685971908860997</v>
      </c>
      <c r="I14" s="27">
        <f t="shared" si="4"/>
        <v>25.778910481044917</v>
      </c>
      <c r="J14" s="27">
        <f t="shared" si="5"/>
        <v>74.221089518955083</v>
      </c>
      <c r="K14" s="3">
        <v>13</v>
      </c>
      <c r="L14" s="25">
        <f t="shared" si="6"/>
        <v>92.441860465116278</v>
      </c>
      <c r="N14" s="4">
        <f t="shared" si="7"/>
        <v>16184</v>
      </c>
    </row>
    <row r="15" spans="1:14" x14ac:dyDescent="0.15">
      <c r="A15" s="4" t="s">
        <v>54</v>
      </c>
      <c r="B15" s="3">
        <v>7</v>
      </c>
      <c r="C15" s="3">
        <v>109</v>
      </c>
      <c r="D15" s="4">
        <f t="shared" si="0"/>
        <v>1.2553265000575837</v>
      </c>
      <c r="E15" s="3">
        <v>792</v>
      </c>
      <c r="F15" s="4">
        <f t="shared" si="1"/>
        <v>1.8147655927775996</v>
      </c>
      <c r="G15" s="23">
        <f t="shared" si="2"/>
        <v>7.2660550458715596</v>
      </c>
      <c r="H15" s="24">
        <f t="shared" si="3"/>
        <v>1.445652260742009</v>
      </c>
      <c r="I15" s="27">
        <f t="shared" si="4"/>
        <v>13.934900087972849</v>
      </c>
      <c r="J15" s="27">
        <f t="shared" si="5"/>
        <v>86.065099912027151</v>
      </c>
      <c r="K15" s="3">
        <v>3</v>
      </c>
      <c r="L15" s="25">
        <f t="shared" si="6"/>
        <v>97.247706422018354</v>
      </c>
      <c r="N15" s="4">
        <f t="shared" si="7"/>
        <v>5544</v>
      </c>
    </row>
    <row r="16" spans="1:14" x14ac:dyDescent="0.15">
      <c r="A16" s="4" t="s">
        <v>55</v>
      </c>
      <c r="B16" s="3">
        <v>28</v>
      </c>
      <c r="C16" s="3">
        <v>345</v>
      </c>
      <c r="D16" s="4">
        <f t="shared" si="0"/>
        <v>3.9732811240354717</v>
      </c>
      <c r="E16" s="3">
        <v>1099</v>
      </c>
      <c r="F16" s="4">
        <f t="shared" si="1"/>
        <v>2.5182163970487146</v>
      </c>
      <c r="G16" s="23">
        <f t="shared" si="2"/>
        <v>3.1855072463768117</v>
      </c>
      <c r="H16" s="24">
        <f t="shared" si="3"/>
        <v>0.63378762248040543</v>
      </c>
      <c r="I16" s="27">
        <f t="shared" si="4"/>
        <v>24.43676791741116</v>
      </c>
      <c r="J16" s="27">
        <f t="shared" si="5"/>
        <v>75.56323208258884</v>
      </c>
      <c r="K16" s="3">
        <v>22</v>
      </c>
      <c r="L16" s="25">
        <f t="shared" si="6"/>
        <v>93.623188405797094</v>
      </c>
      <c r="N16" s="4">
        <f t="shared" si="7"/>
        <v>30772</v>
      </c>
    </row>
    <row r="17" spans="1:14" x14ac:dyDescent="0.15">
      <c r="A17" s="4" t="s">
        <v>7</v>
      </c>
      <c r="B17" s="3">
        <v>56</v>
      </c>
      <c r="C17" s="3"/>
      <c r="D17" s="4">
        <f t="shared" si="0"/>
        <v>0</v>
      </c>
      <c r="E17" s="3"/>
      <c r="F17" s="4">
        <f t="shared" si="1"/>
        <v>0</v>
      </c>
      <c r="G17" s="23" t="e">
        <f t="shared" si="2"/>
        <v>#DIV/0!</v>
      </c>
      <c r="H17" s="24" t="e">
        <f t="shared" si="3"/>
        <v>#DIV/0!</v>
      </c>
      <c r="I17" s="27" t="e">
        <f t="shared" si="4"/>
        <v>#DIV/0!</v>
      </c>
      <c r="J17" s="27" t="e">
        <f t="shared" si="5"/>
        <v>#DIV/0!</v>
      </c>
      <c r="K17" s="3"/>
      <c r="L17" s="25" t="e">
        <f t="shared" si="6"/>
        <v>#DIV/0!</v>
      </c>
      <c r="N17" s="4">
        <f t="shared" si="7"/>
        <v>0</v>
      </c>
    </row>
    <row r="18" spans="1:14" x14ac:dyDescent="0.15">
      <c r="A18" s="4" t="s">
        <v>56</v>
      </c>
      <c r="B18" s="3">
        <v>28</v>
      </c>
      <c r="C18" s="3"/>
      <c r="D18" s="4">
        <f t="shared" si="0"/>
        <v>0</v>
      </c>
      <c r="E18" s="3"/>
      <c r="F18" s="4">
        <f t="shared" si="1"/>
        <v>0</v>
      </c>
      <c r="G18" s="23" t="e">
        <f t="shared" si="2"/>
        <v>#DIV/0!</v>
      </c>
      <c r="H18" s="24" t="e">
        <f t="shared" si="3"/>
        <v>#DIV/0!</v>
      </c>
      <c r="I18" s="27" t="e">
        <f t="shared" si="4"/>
        <v>#DIV/0!</v>
      </c>
      <c r="J18" s="27" t="e">
        <f t="shared" si="5"/>
        <v>#DIV/0!</v>
      </c>
      <c r="K18" s="3"/>
      <c r="L18" s="25" t="e">
        <f t="shared" si="6"/>
        <v>#DIV/0!</v>
      </c>
      <c r="N18" s="4">
        <f t="shared" si="7"/>
        <v>0</v>
      </c>
    </row>
    <row r="19" spans="1:14" x14ac:dyDescent="0.15">
      <c r="A19" s="4" t="s">
        <v>58</v>
      </c>
      <c r="B19" s="3">
        <v>28</v>
      </c>
      <c r="C19" s="3">
        <v>94</v>
      </c>
      <c r="D19" s="4">
        <f t="shared" si="0"/>
        <v>1.0825751468386502</v>
      </c>
      <c r="E19" s="3">
        <v>1093</v>
      </c>
      <c r="F19" s="4">
        <f t="shared" si="1"/>
        <v>2.5044681728610052</v>
      </c>
      <c r="G19" s="23">
        <f t="shared" si="2"/>
        <v>11.627659574468085</v>
      </c>
      <c r="H19" s="24">
        <f t="shared" si="3"/>
        <v>2.3134358664842671</v>
      </c>
      <c r="I19" s="27">
        <f t="shared" si="4"/>
        <v>89.198484406878464</v>
      </c>
      <c r="J19" s="27">
        <f t="shared" si="5"/>
        <v>10.801515593121536</v>
      </c>
      <c r="K19" s="3">
        <v>3</v>
      </c>
      <c r="L19" s="25">
        <f t="shared" si="6"/>
        <v>96.808510638297875</v>
      </c>
      <c r="N19" s="4">
        <f t="shared" si="7"/>
        <v>30604</v>
      </c>
    </row>
    <row r="20" spans="1:14" x14ac:dyDescent="0.15">
      <c r="A20" s="4" t="s">
        <v>59</v>
      </c>
      <c r="B20" s="3">
        <v>28</v>
      </c>
      <c r="C20" s="3"/>
      <c r="D20" s="4">
        <f t="shared" si="0"/>
        <v>0</v>
      </c>
      <c r="E20" s="3"/>
      <c r="F20" s="4">
        <f t="shared" si="1"/>
        <v>0</v>
      </c>
      <c r="G20" s="23" t="e">
        <f t="shared" si="2"/>
        <v>#DIV/0!</v>
      </c>
      <c r="H20" s="24" t="e">
        <f t="shared" si="3"/>
        <v>#DIV/0!</v>
      </c>
      <c r="I20" s="27" t="e">
        <f t="shared" si="4"/>
        <v>#DIV/0!</v>
      </c>
      <c r="J20" s="27" t="e">
        <f t="shared" si="5"/>
        <v>#DIV/0!</v>
      </c>
      <c r="K20" s="3"/>
      <c r="L20" s="25" t="e">
        <f t="shared" si="6"/>
        <v>#DIV/0!</v>
      </c>
      <c r="N20" s="4">
        <f t="shared" si="7"/>
        <v>0</v>
      </c>
    </row>
    <row r="21" spans="1:14" x14ac:dyDescent="0.15">
      <c r="A21" s="4" t="s">
        <v>57</v>
      </c>
      <c r="B21" s="3">
        <v>28</v>
      </c>
      <c r="C21" s="3"/>
      <c r="D21" s="4">
        <f t="shared" si="0"/>
        <v>0</v>
      </c>
      <c r="E21" s="3"/>
      <c r="F21" s="4">
        <f t="shared" si="1"/>
        <v>0</v>
      </c>
      <c r="G21" s="23" t="e">
        <f t="shared" si="2"/>
        <v>#DIV/0!</v>
      </c>
      <c r="H21" s="24" t="e">
        <f t="shared" si="3"/>
        <v>#DIV/0!</v>
      </c>
      <c r="I21" s="27" t="e">
        <f t="shared" si="4"/>
        <v>#DIV/0!</v>
      </c>
      <c r="J21" s="27" t="e">
        <f t="shared" si="5"/>
        <v>#DIV/0!</v>
      </c>
      <c r="K21" s="3"/>
      <c r="L21" s="25" t="e">
        <f t="shared" si="6"/>
        <v>#DIV/0!</v>
      </c>
      <c r="N21" s="4">
        <f t="shared" si="7"/>
        <v>0</v>
      </c>
    </row>
    <row r="22" spans="1:14" x14ac:dyDescent="0.15">
      <c r="A22" s="4" t="s">
        <v>60</v>
      </c>
      <c r="B22" s="3">
        <v>28</v>
      </c>
      <c r="C22" s="3">
        <v>536</v>
      </c>
      <c r="D22" s="4">
        <f t="shared" si="0"/>
        <v>6.1729816883565585</v>
      </c>
      <c r="E22" s="3">
        <v>5334</v>
      </c>
      <c r="F22" s="4">
        <f t="shared" si="1"/>
        <v>12.222171302873379</v>
      </c>
      <c r="G22" s="23">
        <f t="shared" si="2"/>
        <v>9.9514925373134329</v>
      </c>
      <c r="H22" s="24">
        <f t="shared" si="3"/>
        <v>1.9799461459486858</v>
      </c>
      <c r="I22" s="27">
        <f t="shared" si="4"/>
        <v>76.340216724596203</v>
      </c>
      <c r="J22" s="27">
        <f t="shared" si="5"/>
        <v>23.659783275403797</v>
      </c>
      <c r="K22" s="3">
        <v>41</v>
      </c>
      <c r="L22" s="25">
        <f t="shared" si="6"/>
        <v>92.350746268656721</v>
      </c>
      <c r="N22" s="4">
        <f t="shared" si="7"/>
        <v>149352</v>
      </c>
    </row>
    <row r="23" spans="1:14" x14ac:dyDescent="0.15">
      <c r="A23" s="4" t="s">
        <v>61</v>
      </c>
      <c r="B23" s="3">
        <v>28</v>
      </c>
      <c r="C23" s="3"/>
      <c r="D23" s="4">
        <f t="shared" si="0"/>
        <v>0</v>
      </c>
      <c r="E23" s="3"/>
      <c r="F23" s="4">
        <f t="shared" si="1"/>
        <v>0</v>
      </c>
      <c r="G23" s="23" t="e">
        <f t="shared" si="2"/>
        <v>#DIV/0!</v>
      </c>
      <c r="H23" s="24" t="e">
        <f t="shared" si="3"/>
        <v>#DIV/0!</v>
      </c>
      <c r="I23" s="27" t="e">
        <f t="shared" si="4"/>
        <v>#DIV/0!</v>
      </c>
      <c r="J23" s="27" t="e">
        <f t="shared" si="5"/>
        <v>#DIV/0!</v>
      </c>
      <c r="K23" s="3"/>
      <c r="L23" s="25" t="e">
        <f t="shared" si="6"/>
        <v>#DIV/0!</v>
      </c>
      <c r="N23" s="4">
        <f t="shared" si="7"/>
        <v>0</v>
      </c>
    </row>
    <row r="24" spans="1:14" x14ac:dyDescent="0.15">
      <c r="A24" s="4" t="s">
        <v>8</v>
      </c>
      <c r="B24" s="3">
        <v>28</v>
      </c>
      <c r="C24" s="3"/>
      <c r="D24" s="4">
        <f t="shared" si="0"/>
        <v>0</v>
      </c>
      <c r="E24" s="3"/>
      <c r="F24" s="4">
        <f t="shared" si="1"/>
        <v>0</v>
      </c>
      <c r="G24" s="23" t="e">
        <f t="shared" si="2"/>
        <v>#DIV/0!</v>
      </c>
      <c r="H24" s="24" t="e">
        <f t="shared" si="3"/>
        <v>#DIV/0!</v>
      </c>
      <c r="I24" s="27" t="e">
        <f t="shared" si="4"/>
        <v>#DIV/0!</v>
      </c>
      <c r="J24" s="27" t="e">
        <f t="shared" si="5"/>
        <v>#DIV/0!</v>
      </c>
      <c r="K24" s="3"/>
      <c r="L24" s="25" t="e">
        <f t="shared" si="6"/>
        <v>#DIV/0!</v>
      </c>
      <c r="N24" s="4">
        <f t="shared" si="7"/>
        <v>0</v>
      </c>
    </row>
    <row r="25" spans="1:14" x14ac:dyDescent="0.15">
      <c r="A25" s="4" t="s">
        <v>72</v>
      </c>
      <c r="B25" s="3">
        <v>28</v>
      </c>
      <c r="C25" s="3"/>
      <c r="D25" s="4">
        <f t="shared" si="0"/>
        <v>0</v>
      </c>
      <c r="E25" s="3"/>
      <c r="F25" s="4">
        <f t="shared" si="1"/>
        <v>0</v>
      </c>
      <c r="G25" s="23" t="e">
        <f t="shared" si="2"/>
        <v>#DIV/0!</v>
      </c>
      <c r="H25" s="24" t="e">
        <f t="shared" si="3"/>
        <v>#DIV/0!</v>
      </c>
      <c r="I25" s="27" t="e">
        <f t="shared" si="4"/>
        <v>#DIV/0!</v>
      </c>
      <c r="J25" s="27" t="e">
        <f t="shared" si="5"/>
        <v>#DIV/0!</v>
      </c>
      <c r="K25" s="3"/>
      <c r="L25" s="25" t="e">
        <f t="shared" si="6"/>
        <v>#DIV/0!</v>
      </c>
      <c r="N25" s="4">
        <f t="shared" si="7"/>
        <v>0</v>
      </c>
    </row>
    <row r="26" spans="1:14" x14ac:dyDescent="0.15">
      <c r="A26" s="4" t="s">
        <v>73</v>
      </c>
      <c r="B26" s="3">
        <v>28</v>
      </c>
      <c r="C26" s="3"/>
      <c r="D26" s="4">
        <f t="shared" si="0"/>
        <v>0</v>
      </c>
      <c r="E26" s="3"/>
      <c r="F26" s="4">
        <f t="shared" si="1"/>
        <v>0</v>
      </c>
      <c r="G26" s="23" t="e">
        <f t="shared" si="2"/>
        <v>#DIV/0!</v>
      </c>
      <c r="H26" s="24" t="e">
        <f t="shared" si="3"/>
        <v>#DIV/0!</v>
      </c>
      <c r="I26" s="27" t="e">
        <f t="shared" si="4"/>
        <v>#DIV/0!</v>
      </c>
      <c r="J26" s="27" t="e">
        <f t="shared" si="5"/>
        <v>#DIV/0!</v>
      </c>
      <c r="K26" s="3"/>
      <c r="L26" s="25" t="e">
        <f t="shared" si="6"/>
        <v>#DIV/0!</v>
      </c>
      <c r="N26" s="4">
        <f t="shared" si="7"/>
        <v>0</v>
      </c>
    </row>
    <row r="27" spans="1:14" x14ac:dyDescent="0.15">
      <c r="A27" s="4" t="s">
        <v>62</v>
      </c>
      <c r="B27" s="3">
        <v>28</v>
      </c>
      <c r="C27" s="3">
        <v>839</v>
      </c>
      <c r="D27" s="4">
        <f t="shared" si="0"/>
        <v>9.662559023379016</v>
      </c>
      <c r="E27" s="3">
        <v>6322</v>
      </c>
      <c r="F27" s="4">
        <f t="shared" si="1"/>
        <v>14.486045552449475</v>
      </c>
      <c r="G27" s="23">
        <f t="shared" si="2"/>
        <v>7.5351609058402857</v>
      </c>
      <c r="H27" s="24">
        <f t="shared" si="3"/>
        <v>1.4991934866736449</v>
      </c>
      <c r="I27" s="27">
        <f t="shared" si="4"/>
        <v>57.803974072199452</v>
      </c>
      <c r="J27" s="27">
        <f t="shared" si="5"/>
        <v>42.196025927800548</v>
      </c>
      <c r="K27" s="3">
        <v>21</v>
      </c>
      <c r="L27" s="25">
        <f t="shared" si="6"/>
        <v>97.497020262216921</v>
      </c>
      <c r="N27" s="4">
        <f t="shared" si="7"/>
        <v>177016</v>
      </c>
    </row>
    <row r="28" spans="1:14" x14ac:dyDescent="0.15">
      <c r="A28" s="4" t="s">
        <v>63</v>
      </c>
      <c r="B28" s="3">
        <v>28</v>
      </c>
      <c r="C28" s="3"/>
      <c r="D28" s="4">
        <f t="shared" si="0"/>
        <v>0</v>
      </c>
      <c r="E28" s="3"/>
      <c r="F28" s="4">
        <f t="shared" si="1"/>
        <v>0</v>
      </c>
      <c r="G28" s="23" t="e">
        <f t="shared" si="2"/>
        <v>#DIV/0!</v>
      </c>
      <c r="H28" s="24" t="e">
        <f t="shared" si="3"/>
        <v>#DIV/0!</v>
      </c>
      <c r="I28" s="27" t="e">
        <f t="shared" si="4"/>
        <v>#DIV/0!</v>
      </c>
      <c r="J28" s="27" t="e">
        <f t="shared" si="5"/>
        <v>#DIV/0!</v>
      </c>
      <c r="K28" s="3"/>
      <c r="L28" s="25" t="e">
        <f t="shared" si="6"/>
        <v>#DIV/0!</v>
      </c>
      <c r="N28" s="4">
        <f t="shared" si="7"/>
        <v>0</v>
      </c>
    </row>
    <row r="29" spans="1:14" x14ac:dyDescent="0.15">
      <c r="A29" s="4" t="s">
        <v>64</v>
      </c>
      <c r="B29" s="3">
        <v>28</v>
      </c>
      <c r="C29" s="3"/>
      <c r="D29" s="4">
        <f t="shared" si="0"/>
        <v>0</v>
      </c>
      <c r="E29" s="3"/>
      <c r="F29" s="4">
        <f t="shared" si="1"/>
        <v>0</v>
      </c>
      <c r="G29" s="23" t="e">
        <f t="shared" si="2"/>
        <v>#DIV/0!</v>
      </c>
      <c r="H29" s="24" t="e">
        <f t="shared" si="3"/>
        <v>#DIV/0!</v>
      </c>
      <c r="I29" s="27" t="e">
        <f t="shared" si="4"/>
        <v>#DIV/0!</v>
      </c>
      <c r="J29" s="27" t="e">
        <f t="shared" si="5"/>
        <v>#DIV/0!</v>
      </c>
      <c r="K29" s="3"/>
      <c r="L29" s="25" t="e">
        <f t="shared" si="6"/>
        <v>#DIV/0!</v>
      </c>
      <c r="N29" s="4">
        <f t="shared" si="7"/>
        <v>0</v>
      </c>
    </row>
    <row r="30" spans="1:14" x14ac:dyDescent="0.15">
      <c r="A30" s="4" t="s">
        <v>65</v>
      </c>
      <c r="B30" s="3">
        <v>28</v>
      </c>
      <c r="C30" s="3"/>
      <c r="D30" s="4">
        <f t="shared" si="0"/>
        <v>0</v>
      </c>
      <c r="E30" s="3"/>
      <c r="F30" s="4">
        <f t="shared" si="1"/>
        <v>0</v>
      </c>
      <c r="G30" s="23" t="e">
        <f t="shared" si="2"/>
        <v>#DIV/0!</v>
      </c>
      <c r="H30" s="24" t="e">
        <f t="shared" si="3"/>
        <v>#DIV/0!</v>
      </c>
      <c r="I30" s="27" t="e">
        <f t="shared" si="4"/>
        <v>#DIV/0!</v>
      </c>
      <c r="J30" s="27" t="e">
        <f t="shared" si="5"/>
        <v>#DIV/0!</v>
      </c>
      <c r="K30" s="3"/>
      <c r="L30" s="25" t="e">
        <f t="shared" si="6"/>
        <v>#DIV/0!</v>
      </c>
      <c r="N30" s="4">
        <f t="shared" si="7"/>
        <v>0</v>
      </c>
    </row>
    <row r="31" spans="1:14" x14ac:dyDescent="0.15">
      <c r="A31" s="4" t="s">
        <v>66</v>
      </c>
      <c r="B31" s="3">
        <v>28</v>
      </c>
      <c r="C31" s="3"/>
      <c r="D31" s="4">
        <f t="shared" si="0"/>
        <v>0</v>
      </c>
      <c r="E31" s="3"/>
      <c r="F31" s="4">
        <f t="shared" si="1"/>
        <v>0</v>
      </c>
      <c r="G31" s="23" t="e">
        <f t="shared" si="2"/>
        <v>#DIV/0!</v>
      </c>
      <c r="H31" s="24" t="e">
        <f t="shared" si="3"/>
        <v>#DIV/0!</v>
      </c>
      <c r="I31" s="27" t="e">
        <f t="shared" si="4"/>
        <v>#DIV/0!</v>
      </c>
      <c r="J31" s="27" t="e">
        <f t="shared" si="5"/>
        <v>#DIV/0!</v>
      </c>
      <c r="K31" s="3"/>
      <c r="L31" s="25" t="e">
        <f t="shared" si="6"/>
        <v>#DIV/0!</v>
      </c>
      <c r="N31" s="4">
        <f t="shared" si="7"/>
        <v>0</v>
      </c>
    </row>
    <row r="32" spans="1:14" x14ac:dyDescent="0.15">
      <c r="A32" s="4" t="s">
        <v>67</v>
      </c>
      <c r="B32" s="3">
        <v>28</v>
      </c>
      <c r="C32" s="3"/>
      <c r="D32" s="4">
        <f t="shared" si="0"/>
        <v>0</v>
      </c>
      <c r="E32" s="3"/>
      <c r="F32" s="4">
        <f t="shared" si="1"/>
        <v>0</v>
      </c>
      <c r="G32" s="23" t="e">
        <f t="shared" si="2"/>
        <v>#DIV/0!</v>
      </c>
      <c r="H32" s="24" t="e">
        <f t="shared" si="3"/>
        <v>#DIV/0!</v>
      </c>
      <c r="I32" s="27" t="e">
        <f t="shared" si="4"/>
        <v>#DIV/0!</v>
      </c>
      <c r="J32" s="27" t="e">
        <f t="shared" si="5"/>
        <v>#DIV/0!</v>
      </c>
      <c r="K32" s="3"/>
      <c r="L32" s="25" t="e">
        <f t="shared" si="6"/>
        <v>#DIV/0!</v>
      </c>
      <c r="N32" s="4">
        <f t="shared" si="7"/>
        <v>0</v>
      </c>
    </row>
    <row r="33" spans="1:14" x14ac:dyDescent="0.15">
      <c r="A33" s="4" t="s">
        <v>68</v>
      </c>
      <c r="B33" s="3">
        <v>28</v>
      </c>
      <c r="C33" s="3"/>
      <c r="D33" s="4">
        <f t="shared" si="0"/>
        <v>0</v>
      </c>
      <c r="E33" s="3"/>
      <c r="F33" s="4">
        <f t="shared" si="1"/>
        <v>0</v>
      </c>
      <c r="G33" s="23" t="e">
        <f t="shared" si="2"/>
        <v>#DIV/0!</v>
      </c>
      <c r="H33" s="24" t="e">
        <f t="shared" si="3"/>
        <v>#DIV/0!</v>
      </c>
      <c r="I33" s="27" t="e">
        <f t="shared" si="4"/>
        <v>#DIV/0!</v>
      </c>
      <c r="J33" s="27" t="e">
        <f t="shared" si="5"/>
        <v>#DIV/0!</v>
      </c>
      <c r="K33" s="3"/>
      <c r="L33" s="25" t="e">
        <f t="shared" si="6"/>
        <v>#DIV/0!</v>
      </c>
      <c r="N33" s="4">
        <f t="shared" si="7"/>
        <v>0</v>
      </c>
    </row>
    <row r="34" spans="1:14" x14ac:dyDescent="0.15">
      <c r="A34" s="4" t="s">
        <v>69</v>
      </c>
      <c r="B34" s="3">
        <v>28</v>
      </c>
      <c r="C34" s="3"/>
      <c r="D34" s="4">
        <f t="shared" si="0"/>
        <v>0</v>
      </c>
      <c r="E34" s="3"/>
      <c r="F34" s="4">
        <f t="shared" si="1"/>
        <v>0</v>
      </c>
      <c r="G34" s="23" t="e">
        <f t="shared" si="2"/>
        <v>#DIV/0!</v>
      </c>
      <c r="H34" s="24" t="e">
        <f t="shared" si="3"/>
        <v>#DIV/0!</v>
      </c>
      <c r="I34" s="27" t="e">
        <f t="shared" si="4"/>
        <v>#DIV/0!</v>
      </c>
      <c r="J34" s="27" t="e">
        <f t="shared" si="5"/>
        <v>#DIV/0!</v>
      </c>
      <c r="K34" s="3"/>
      <c r="L34" s="25" t="e">
        <f t="shared" si="6"/>
        <v>#DIV/0!</v>
      </c>
      <c r="N34" s="4">
        <f t="shared" si="7"/>
        <v>0</v>
      </c>
    </row>
    <row r="35" spans="1:14" x14ac:dyDescent="0.15">
      <c r="A35" s="4" t="s">
        <v>70</v>
      </c>
      <c r="B35" s="3">
        <v>28</v>
      </c>
      <c r="C35" s="3"/>
      <c r="D35" s="4">
        <f t="shared" si="0"/>
        <v>0</v>
      </c>
      <c r="E35" s="3"/>
      <c r="F35" s="4">
        <f t="shared" si="1"/>
        <v>0</v>
      </c>
      <c r="G35" s="23" t="e">
        <f t="shared" si="2"/>
        <v>#DIV/0!</v>
      </c>
      <c r="H35" s="24" t="e">
        <f t="shared" si="3"/>
        <v>#DIV/0!</v>
      </c>
      <c r="I35" s="27" t="e">
        <f t="shared" si="4"/>
        <v>#DIV/0!</v>
      </c>
      <c r="J35" s="27" t="e">
        <f t="shared" si="5"/>
        <v>#DIV/0!</v>
      </c>
      <c r="K35" s="3"/>
      <c r="L35" s="25" t="e">
        <f t="shared" si="6"/>
        <v>#DIV/0!</v>
      </c>
      <c r="N35" s="4">
        <f t="shared" si="7"/>
        <v>0</v>
      </c>
    </row>
    <row r="36" spans="1:14" x14ac:dyDescent="0.15">
      <c r="A36" s="4" t="s">
        <v>71</v>
      </c>
      <c r="B36" s="3">
        <v>28</v>
      </c>
      <c r="C36" s="3"/>
      <c r="D36" s="4">
        <f t="shared" si="0"/>
        <v>0</v>
      </c>
      <c r="E36" s="3"/>
      <c r="F36" s="4">
        <f t="shared" si="1"/>
        <v>0</v>
      </c>
      <c r="G36" s="23" t="e">
        <f t="shared" si="2"/>
        <v>#DIV/0!</v>
      </c>
      <c r="H36" s="24" t="e">
        <f t="shared" si="3"/>
        <v>#DIV/0!</v>
      </c>
      <c r="I36" s="27" t="e">
        <f t="shared" si="4"/>
        <v>#DIV/0!</v>
      </c>
      <c r="J36" s="27" t="e">
        <f t="shared" si="5"/>
        <v>#DIV/0!</v>
      </c>
      <c r="K36" s="3"/>
      <c r="L36" s="25" t="e">
        <f t="shared" si="6"/>
        <v>#DIV/0!</v>
      </c>
      <c r="N36" s="4">
        <f t="shared" si="7"/>
        <v>0</v>
      </c>
    </row>
    <row r="37" spans="1:14" x14ac:dyDescent="0.15">
      <c r="A37" s="18" t="s">
        <v>9</v>
      </c>
      <c r="B37" s="18">
        <f>IF(E37=0,SUM(B2:B36)/35,N37/E37)</f>
        <v>27.618899225516703</v>
      </c>
      <c r="C37" s="18">
        <f>SUM(C2:C36)</f>
        <v>8683</v>
      </c>
      <c r="D37" s="18"/>
      <c r="E37" s="18">
        <f>SUM(E2:E36)</f>
        <v>43642</v>
      </c>
      <c r="F37" s="18"/>
      <c r="G37" s="30">
        <f>E37/C37</f>
        <v>5.0261430381204653</v>
      </c>
      <c r="H37" s="18"/>
      <c r="I37" s="18"/>
      <c r="J37" s="19"/>
      <c r="K37" s="18">
        <f>SUM(K2:K36)</f>
        <v>271</v>
      </c>
      <c r="L37" s="25">
        <f t="shared" si="6"/>
        <v>96.878958885177937</v>
      </c>
      <c r="N37" s="4">
        <f>SUM(N2:N36)</f>
        <v>1205344</v>
      </c>
    </row>
  </sheetData>
  <phoneticPr fontId="4" type="noConversion"/>
  <pageMargins left="0.78740157499999996" right="0.78740157499999996" top="0.984251969" bottom="0.984251969" header="0.4921259845" footer="0.492125984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workbookViewId="0">
      <selection activeCell="B16" sqref="B16"/>
    </sheetView>
  </sheetViews>
  <sheetFormatPr baseColWidth="10" defaultRowHeight="13" x14ac:dyDescent="0.15"/>
  <cols>
    <col min="1" max="1" width="19.5" customWidth="1"/>
    <col min="2" max="2" width="6.1640625" customWidth="1"/>
    <col min="3" max="3" width="6.6640625" bestFit="1" customWidth="1"/>
    <col min="4" max="4" width="11.1640625" bestFit="1" customWidth="1"/>
    <col min="5" max="5" width="7.83203125" bestFit="1" customWidth="1"/>
    <col min="6" max="6" width="9.6640625" bestFit="1" customWidth="1"/>
    <col min="7" max="7" width="6.1640625" bestFit="1" customWidth="1"/>
    <col min="8" max="8" width="7" bestFit="1" customWidth="1"/>
    <col min="9" max="9" width="8.33203125" bestFit="1" customWidth="1"/>
    <col min="10" max="10" width="12.33203125" bestFit="1" customWidth="1"/>
    <col min="11" max="11" width="6.1640625" bestFit="1" customWidth="1"/>
    <col min="12" max="12" width="12.6640625" bestFit="1" customWidth="1"/>
  </cols>
  <sheetData>
    <row r="1" spans="1:14" x14ac:dyDescent="0.15">
      <c r="A1" s="18" t="s">
        <v>17</v>
      </c>
      <c r="B1" s="4" t="s">
        <v>95</v>
      </c>
      <c r="C1" s="4" t="s">
        <v>42</v>
      </c>
      <c r="D1" s="4" t="s">
        <v>85</v>
      </c>
      <c r="E1" s="4" t="s">
        <v>11</v>
      </c>
      <c r="F1" s="4" t="s">
        <v>86</v>
      </c>
      <c r="G1" s="22" t="s">
        <v>74</v>
      </c>
      <c r="H1" s="4" t="s">
        <v>75</v>
      </c>
      <c r="I1" s="4" t="s">
        <v>77</v>
      </c>
      <c r="J1" s="21" t="s">
        <v>76</v>
      </c>
      <c r="K1" s="4" t="s">
        <v>79</v>
      </c>
      <c r="L1" s="4" t="s">
        <v>78</v>
      </c>
      <c r="N1" s="4" t="s">
        <v>94</v>
      </c>
    </row>
    <row r="2" spans="1:14" x14ac:dyDescent="0.15">
      <c r="A2" s="4" t="s">
        <v>2</v>
      </c>
      <c r="B2" s="3">
        <v>28</v>
      </c>
      <c r="C2" s="3"/>
      <c r="D2" s="4" t="e">
        <f t="shared" ref="D2:D8" si="0">C2/$C$37*100</f>
        <v>#DIV/0!</v>
      </c>
      <c r="E2" s="3"/>
      <c r="F2" s="4" t="e">
        <f t="shared" ref="F2:F8" si="1">E2/$E$37*100</f>
        <v>#DIV/0!</v>
      </c>
      <c r="G2" s="23" t="e">
        <f t="shared" ref="G2:H8" si="2">E2/C2</f>
        <v>#DIV/0!</v>
      </c>
      <c r="H2" s="24" t="e">
        <f t="shared" si="2"/>
        <v>#DIV/0!</v>
      </c>
      <c r="I2" s="27" t="e">
        <f t="shared" ref="I2:I36" si="3">100-(((365-(G2*B2))*100)/365)</f>
        <v>#DIV/0!</v>
      </c>
      <c r="J2" s="27" t="e">
        <f t="shared" ref="J2:J36" si="4">((365-(G2*B2))*100)/365</f>
        <v>#DIV/0!</v>
      </c>
      <c r="K2" s="3"/>
      <c r="L2" s="25" t="e">
        <f t="shared" ref="L2:L8" si="5">100-(K2/C2*100)</f>
        <v>#DIV/0!</v>
      </c>
      <c r="N2" s="4">
        <f t="shared" ref="N2:N36" si="6">B2*E2</f>
        <v>0</v>
      </c>
    </row>
    <row r="3" spans="1:14" x14ac:dyDescent="0.15">
      <c r="A3" s="4" t="s">
        <v>3</v>
      </c>
      <c r="B3" s="3">
        <v>28</v>
      </c>
      <c r="C3" s="3"/>
      <c r="D3" s="4" t="e">
        <f t="shared" si="0"/>
        <v>#DIV/0!</v>
      </c>
      <c r="E3" s="3"/>
      <c r="F3" s="4" t="e">
        <f t="shared" si="1"/>
        <v>#DIV/0!</v>
      </c>
      <c r="G3" s="23" t="e">
        <f t="shared" si="2"/>
        <v>#DIV/0!</v>
      </c>
      <c r="H3" s="24" t="e">
        <f t="shared" si="2"/>
        <v>#DIV/0!</v>
      </c>
      <c r="I3" s="27" t="e">
        <f t="shared" si="3"/>
        <v>#DIV/0!</v>
      </c>
      <c r="J3" s="27" t="e">
        <f t="shared" si="4"/>
        <v>#DIV/0!</v>
      </c>
      <c r="K3" s="3"/>
      <c r="L3" s="25" t="e">
        <f t="shared" si="5"/>
        <v>#DIV/0!</v>
      </c>
      <c r="N3" s="4">
        <f t="shared" si="6"/>
        <v>0</v>
      </c>
    </row>
    <row r="4" spans="1:14" x14ac:dyDescent="0.15">
      <c r="A4" s="4" t="s">
        <v>4</v>
      </c>
      <c r="B4" s="3">
        <v>28</v>
      </c>
      <c r="C4" s="3"/>
      <c r="D4" s="4" t="e">
        <f t="shared" si="0"/>
        <v>#DIV/0!</v>
      </c>
      <c r="E4" s="3"/>
      <c r="F4" s="4" t="e">
        <f t="shared" si="1"/>
        <v>#DIV/0!</v>
      </c>
      <c r="G4" s="23" t="e">
        <f t="shared" si="2"/>
        <v>#DIV/0!</v>
      </c>
      <c r="H4" s="24" t="e">
        <f t="shared" si="2"/>
        <v>#DIV/0!</v>
      </c>
      <c r="I4" s="27" t="e">
        <f t="shared" si="3"/>
        <v>#DIV/0!</v>
      </c>
      <c r="J4" s="27" t="e">
        <f t="shared" si="4"/>
        <v>#DIV/0!</v>
      </c>
      <c r="K4" s="3"/>
      <c r="L4" s="25" t="e">
        <f t="shared" si="5"/>
        <v>#DIV/0!</v>
      </c>
      <c r="N4" s="4">
        <f t="shared" si="6"/>
        <v>0</v>
      </c>
    </row>
    <row r="5" spans="1:14" x14ac:dyDescent="0.15">
      <c r="A5" s="4" t="s">
        <v>5</v>
      </c>
      <c r="B5" s="3">
        <v>28</v>
      </c>
      <c r="C5" s="3"/>
      <c r="D5" s="4" t="e">
        <f t="shared" si="0"/>
        <v>#DIV/0!</v>
      </c>
      <c r="E5" s="3"/>
      <c r="F5" s="4" t="e">
        <f t="shared" si="1"/>
        <v>#DIV/0!</v>
      </c>
      <c r="G5" s="23" t="e">
        <f t="shared" si="2"/>
        <v>#DIV/0!</v>
      </c>
      <c r="H5" s="24" t="e">
        <f t="shared" si="2"/>
        <v>#DIV/0!</v>
      </c>
      <c r="I5" s="27" t="e">
        <f t="shared" si="3"/>
        <v>#DIV/0!</v>
      </c>
      <c r="J5" s="27" t="e">
        <f t="shared" si="4"/>
        <v>#DIV/0!</v>
      </c>
      <c r="K5" s="3"/>
      <c r="L5" s="25" t="e">
        <f t="shared" si="5"/>
        <v>#DIV/0!</v>
      </c>
      <c r="N5" s="4">
        <f t="shared" si="6"/>
        <v>0</v>
      </c>
    </row>
    <row r="6" spans="1:14" x14ac:dyDescent="0.15">
      <c r="A6" s="4" t="s">
        <v>6</v>
      </c>
      <c r="B6" s="3">
        <v>28</v>
      </c>
      <c r="C6" s="3"/>
      <c r="D6" s="4" t="e">
        <f t="shared" si="0"/>
        <v>#DIV/0!</v>
      </c>
      <c r="E6" s="3"/>
      <c r="F6" s="4" t="e">
        <f t="shared" si="1"/>
        <v>#DIV/0!</v>
      </c>
      <c r="G6" s="23" t="e">
        <f t="shared" si="2"/>
        <v>#DIV/0!</v>
      </c>
      <c r="H6" s="24" t="e">
        <f t="shared" si="2"/>
        <v>#DIV/0!</v>
      </c>
      <c r="I6" s="27" t="e">
        <f t="shared" si="3"/>
        <v>#DIV/0!</v>
      </c>
      <c r="J6" s="27" t="e">
        <f t="shared" si="4"/>
        <v>#DIV/0!</v>
      </c>
      <c r="K6" s="3"/>
      <c r="L6" s="25" t="e">
        <f t="shared" si="5"/>
        <v>#DIV/0!</v>
      </c>
      <c r="N6" s="4">
        <f t="shared" si="6"/>
        <v>0</v>
      </c>
    </row>
    <row r="7" spans="1:14" x14ac:dyDescent="0.15">
      <c r="A7" s="4" t="s">
        <v>46</v>
      </c>
      <c r="B7" s="3">
        <v>28</v>
      </c>
      <c r="C7" s="3"/>
      <c r="D7" s="4" t="e">
        <f t="shared" si="0"/>
        <v>#DIV/0!</v>
      </c>
      <c r="E7" s="3"/>
      <c r="F7" s="4" t="e">
        <f t="shared" si="1"/>
        <v>#DIV/0!</v>
      </c>
      <c r="G7" s="23" t="e">
        <f t="shared" si="2"/>
        <v>#DIV/0!</v>
      </c>
      <c r="H7" s="24" t="e">
        <f t="shared" si="2"/>
        <v>#DIV/0!</v>
      </c>
      <c r="I7" s="27" t="e">
        <f t="shared" si="3"/>
        <v>#DIV/0!</v>
      </c>
      <c r="J7" s="27" t="e">
        <f t="shared" si="4"/>
        <v>#DIV/0!</v>
      </c>
      <c r="K7" s="3"/>
      <c r="L7" s="25" t="e">
        <f t="shared" si="5"/>
        <v>#DIV/0!</v>
      </c>
      <c r="N7" s="4">
        <f t="shared" si="6"/>
        <v>0</v>
      </c>
    </row>
    <row r="8" spans="1:14" x14ac:dyDescent="0.15">
      <c r="A8" s="4" t="s">
        <v>47</v>
      </c>
      <c r="B8" s="3">
        <v>28</v>
      </c>
      <c r="C8" s="3"/>
      <c r="D8" s="4" t="e">
        <f t="shared" si="0"/>
        <v>#DIV/0!</v>
      </c>
      <c r="E8" s="3"/>
      <c r="F8" s="4" t="e">
        <f t="shared" si="1"/>
        <v>#DIV/0!</v>
      </c>
      <c r="G8" s="23" t="e">
        <f t="shared" si="2"/>
        <v>#DIV/0!</v>
      </c>
      <c r="H8" s="24" t="e">
        <f t="shared" si="2"/>
        <v>#DIV/0!</v>
      </c>
      <c r="I8" s="27" t="e">
        <f t="shared" si="3"/>
        <v>#DIV/0!</v>
      </c>
      <c r="J8" s="27" t="e">
        <f t="shared" si="4"/>
        <v>#DIV/0!</v>
      </c>
      <c r="K8" s="3"/>
      <c r="L8" s="25" t="e">
        <f t="shared" si="5"/>
        <v>#DIV/0!</v>
      </c>
      <c r="N8" s="4">
        <f t="shared" si="6"/>
        <v>0</v>
      </c>
    </row>
    <row r="9" spans="1:14" x14ac:dyDescent="0.15">
      <c r="A9" s="4" t="s">
        <v>48</v>
      </c>
      <c r="B9" s="3">
        <v>28</v>
      </c>
      <c r="C9" s="3"/>
      <c r="D9" s="4" t="e">
        <f>Hauptstelle!C1900/$C$37*100</f>
        <v>#DIV/0!</v>
      </c>
      <c r="E9" s="3"/>
      <c r="F9" s="4" t="e">
        <f>Hauptstelle!E1900/$E$37*100</f>
        <v>#DIV/0!</v>
      </c>
      <c r="G9" s="23" t="e">
        <f>Zweigstelle_7!E9/Zweigstelle_7!C9</f>
        <v>#DIV/0!</v>
      </c>
      <c r="H9" s="24" t="e">
        <f>Zweigstelle_7!F9/Zweigstelle_7!D9</f>
        <v>#DIV/0!</v>
      </c>
      <c r="I9" s="27" t="e">
        <f t="shared" si="3"/>
        <v>#DIV/0!</v>
      </c>
      <c r="J9" s="27" t="e">
        <f t="shared" si="4"/>
        <v>#DIV/0!</v>
      </c>
      <c r="K9" s="3"/>
      <c r="L9" s="25" t="e">
        <f>100-(Zweigstelle_7!K9/Zweigstelle_7!C9*100)</f>
        <v>#DIV/0!</v>
      </c>
      <c r="N9" s="4">
        <f t="shared" si="6"/>
        <v>0</v>
      </c>
    </row>
    <row r="10" spans="1:14" x14ac:dyDescent="0.15">
      <c r="A10" s="4" t="s">
        <v>49</v>
      </c>
      <c r="B10" s="3">
        <v>28</v>
      </c>
      <c r="C10" s="3"/>
      <c r="D10" s="4" t="e">
        <f t="shared" ref="D10:D36" si="7">C10/$C$37*100</f>
        <v>#DIV/0!</v>
      </c>
      <c r="E10" s="3"/>
      <c r="F10" s="4" t="e">
        <f t="shared" ref="F10:F36" si="8">E10/$E$37*100</f>
        <v>#DIV/0!</v>
      </c>
      <c r="G10" s="23" t="e">
        <f t="shared" ref="G10:G36" si="9">E10/C10</f>
        <v>#DIV/0!</v>
      </c>
      <c r="H10" s="24" t="e">
        <f t="shared" ref="H10:H36" si="10">F10/D10</f>
        <v>#DIV/0!</v>
      </c>
      <c r="I10" s="27" t="e">
        <f t="shared" si="3"/>
        <v>#DIV/0!</v>
      </c>
      <c r="J10" s="27" t="e">
        <f t="shared" si="4"/>
        <v>#DIV/0!</v>
      </c>
      <c r="K10" s="3"/>
      <c r="L10" s="25" t="e">
        <f t="shared" ref="L10:L37" si="11">100-(K10/C10*100)</f>
        <v>#DIV/0!</v>
      </c>
      <c r="N10" s="4">
        <f t="shared" si="6"/>
        <v>0</v>
      </c>
    </row>
    <row r="11" spans="1:14" x14ac:dyDescent="0.15">
      <c r="A11" s="4" t="s">
        <v>50</v>
      </c>
      <c r="B11" s="3">
        <v>28</v>
      </c>
      <c r="C11" s="3"/>
      <c r="D11" s="4" t="e">
        <f t="shared" si="7"/>
        <v>#DIV/0!</v>
      </c>
      <c r="E11" s="3"/>
      <c r="F11" s="4" t="e">
        <f t="shared" si="8"/>
        <v>#DIV/0!</v>
      </c>
      <c r="G11" s="23" t="e">
        <f t="shared" si="9"/>
        <v>#DIV/0!</v>
      </c>
      <c r="H11" s="24" t="e">
        <f t="shared" si="10"/>
        <v>#DIV/0!</v>
      </c>
      <c r="I11" s="27" t="e">
        <f t="shared" si="3"/>
        <v>#DIV/0!</v>
      </c>
      <c r="J11" s="27" t="e">
        <f t="shared" si="4"/>
        <v>#DIV/0!</v>
      </c>
      <c r="K11" s="3"/>
      <c r="L11" s="25" t="e">
        <f t="shared" si="11"/>
        <v>#DIV/0!</v>
      </c>
      <c r="N11" s="4">
        <f t="shared" si="6"/>
        <v>0</v>
      </c>
    </row>
    <row r="12" spans="1:14" x14ac:dyDescent="0.15">
      <c r="A12" s="4" t="s">
        <v>51</v>
      </c>
      <c r="B12" s="3">
        <v>28</v>
      </c>
      <c r="C12" s="3"/>
      <c r="D12" s="4" t="e">
        <f t="shared" si="7"/>
        <v>#DIV/0!</v>
      </c>
      <c r="E12" s="3"/>
      <c r="F12" s="4" t="e">
        <f t="shared" si="8"/>
        <v>#DIV/0!</v>
      </c>
      <c r="G12" s="23" t="e">
        <f t="shared" si="9"/>
        <v>#DIV/0!</v>
      </c>
      <c r="H12" s="24" t="e">
        <f t="shared" si="10"/>
        <v>#DIV/0!</v>
      </c>
      <c r="I12" s="27" t="e">
        <f t="shared" si="3"/>
        <v>#DIV/0!</v>
      </c>
      <c r="J12" s="27" t="e">
        <f t="shared" si="4"/>
        <v>#DIV/0!</v>
      </c>
      <c r="K12" s="3"/>
      <c r="L12" s="25" t="e">
        <f t="shared" si="11"/>
        <v>#DIV/0!</v>
      </c>
      <c r="N12" s="4">
        <f t="shared" si="6"/>
        <v>0</v>
      </c>
    </row>
    <row r="13" spans="1:14" x14ac:dyDescent="0.15">
      <c r="A13" s="4" t="s">
        <v>52</v>
      </c>
      <c r="B13" s="3">
        <v>28</v>
      </c>
      <c r="C13" s="3"/>
      <c r="D13" s="4" t="e">
        <f t="shared" si="7"/>
        <v>#DIV/0!</v>
      </c>
      <c r="E13" s="3"/>
      <c r="F13" s="4" t="e">
        <f t="shared" si="8"/>
        <v>#DIV/0!</v>
      </c>
      <c r="G13" s="23" t="e">
        <f t="shared" si="9"/>
        <v>#DIV/0!</v>
      </c>
      <c r="H13" s="24" t="e">
        <f t="shared" si="10"/>
        <v>#DIV/0!</v>
      </c>
      <c r="I13" s="27" t="e">
        <f t="shared" si="3"/>
        <v>#DIV/0!</v>
      </c>
      <c r="J13" s="27" t="e">
        <f t="shared" si="4"/>
        <v>#DIV/0!</v>
      </c>
      <c r="K13" s="3"/>
      <c r="L13" s="25" t="e">
        <f t="shared" si="11"/>
        <v>#DIV/0!</v>
      </c>
      <c r="N13" s="4">
        <f t="shared" si="6"/>
        <v>0</v>
      </c>
    </row>
    <row r="14" spans="1:14" x14ac:dyDescent="0.15">
      <c r="A14" s="4" t="s">
        <v>53</v>
      </c>
      <c r="B14" s="3">
        <v>28</v>
      </c>
      <c r="C14" s="3"/>
      <c r="D14" s="4" t="e">
        <f t="shared" si="7"/>
        <v>#DIV/0!</v>
      </c>
      <c r="E14" s="3"/>
      <c r="F14" s="4" t="e">
        <f t="shared" si="8"/>
        <v>#DIV/0!</v>
      </c>
      <c r="G14" s="23" t="e">
        <f t="shared" si="9"/>
        <v>#DIV/0!</v>
      </c>
      <c r="H14" s="24" t="e">
        <f t="shared" si="10"/>
        <v>#DIV/0!</v>
      </c>
      <c r="I14" s="27" t="e">
        <f t="shared" si="3"/>
        <v>#DIV/0!</v>
      </c>
      <c r="J14" s="27" t="e">
        <f t="shared" si="4"/>
        <v>#DIV/0!</v>
      </c>
      <c r="K14" s="3"/>
      <c r="L14" s="25" t="e">
        <f t="shared" si="11"/>
        <v>#DIV/0!</v>
      </c>
      <c r="N14" s="4">
        <f t="shared" si="6"/>
        <v>0</v>
      </c>
    </row>
    <row r="15" spans="1:14" x14ac:dyDescent="0.15">
      <c r="A15" s="4" t="s">
        <v>54</v>
      </c>
      <c r="B15" s="3">
        <v>7</v>
      </c>
      <c r="C15" s="3"/>
      <c r="D15" s="4" t="e">
        <f t="shared" si="7"/>
        <v>#DIV/0!</v>
      </c>
      <c r="E15" s="3"/>
      <c r="F15" s="4" t="e">
        <f t="shared" si="8"/>
        <v>#DIV/0!</v>
      </c>
      <c r="G15" s="23" t="e">
        <f t="shared" si="9"/>
        <v>#DIV/0!</v>
      </c>
      <c r="H15" s="24" t="e">
        <f t="shared" si="10"/>
        <v>#DIV/0!</v>
      </c>
      <c r="I15" s="27" t="e">
        <f t="shared" si="3"/>
        <v>#DIV/0!</v>
      </c>
      <c r="J15" s="27" t="e">
        <f t="shared" si="4"/>
        <v>#DIV/0!</v>
      </c>
      <c r="K15" s="3"/>
      <c r="L15" s="25" t="e">
        <f t="shared" si="11"/>
        <v>#DIV/0!</v>
      </c>
      <c r="N15" s="4">
        <f t="shared" si="6"/>
        <v>0</v>
      </c>
    </row>
    <row r="16" spans="1:14" x14ac:dyDescent="0.15">
      <c r="A16" s="4" t="s">
        <v>55</v>
      </c>
      <c r="B16" s="3">
        <v>28</v>
      </c>
      <c r="C16" s="3"/>
      <c r="D16" s="4" t="e">
        <f t="shared" si="7"/>
        <v>#DIV/0!</v>
      </c>
      <c r="E16" s="3"/>
      <c r="F16" s="4" t="e">
        <f t="shared" si="8"/>
        <v>#DIV/0!</v>
      </c>
      <c r="G16" s="23" t="e">
        <f t="shared" si="9"/>
        <v>#DIV/0!</v>
      </c>
      <c r="H16" s="24" t="e">
        <f t="shared" si="10"/>
        <v>#DIV/0!</v>
      </c>
      <c r="I16" s="27" t="e">
        <f t="shared" si="3"/>
        <v>#DIV/0!</v>
      </c>
      <c r="J16" s="27" t="e">
        <f t="shared" si="4"/>
        <v>#DIV/0!</v>
      </c>
      <c r="K16" s="3"/>
      <c r="L16" s="25" t="e">
        <f t="shared" si="11"/>
        <v>#DIV/0!</v>
      </c>
      <c r="N16" s="4">
        <f t="shared" si="6"/>
        <v>0</v>
      </c>
    </row>
    <row r="17" spans="1:14" x14ac:dyDescent="0.15">
      <c r="A17" s="4" t="s">
        <v>7</v>
      </c>
      <c r="B17" s="3">
        <v>56</v>
      </c>
      <c r="C17" s="3"/>
      <c r="D17" s="4" t="e">
        <f t="shared" si="7"/>
        <v>#DIV/0!</v>
      </c>
      <c r="E17" s="3"/>
      <c r="F17" s="4" t="e">
        <f t="shared" si="8"/>
        <v>#DIV/0!</v>
      </c>
      <c r="G17" s="23" t="e">
        <f t="shared" si="9"/>
        <v>#DIV/0!</v>
      </c>
      <c r="H17" s="24" t="e">
        <f t="shared" si="10"/>
        <v>#DIV/0!</v>
      </c>
      <c r="I17" s="27" t="e">
        <f t="shared" si="3"/>
        <v>#DIV/0!</v>
      </c>
      <c r="J17" s="27" t="e">
        <f t="shared" si="4"/>
        <v>#DIV/0!</v>
      </c>
      <c r="K17" s="3"/>
      <c r="L17" s="25" t="e">
        <f t="shared" si="11"/>
        <v>#DIV/0!</v>
      </c>
      <c r="N17" s="4">
        <f t="shared" si="6"/>
        <v>0</v>
      </c>
    </row>
    <row r="18" spans="1:14" x14ac:dyDescent="0.15">
      <c r="A18" s="4" t="s">
        <v>56</v>
      </c>
      <c r="B18" s="3">
        <v>28</v>
      </c>
      <c r="C18" s="3"/>
      <c r="D18" s="4" t="e">
        <f t="shared" si="7"/>
        <v>#DIV/0!</v>
      </c>
      <c r="E18" s="3"/>
      <c r="F18" s="4" t="e">
        <f t="shared" si="8"/>
        <v>#DIV/0!</v>
      </c>
      <c r="G18" s="23" t="e">
        <f t="shared" si="9"/>
        <v>#DIV/0!</v>
      </c>
      <c r="H18" s="24" t="e">
        <f t="shared" si="10"/>
        <v>#DIV/0!</v>
      </c>
      <c r="I18" s="27" t="e">
        <f t="shared" si="3"/>
        <v>#DIV/0!</v>
      </c>
      <c r="J18" s="27" t="e">
        <f t="shared" si="4"/>
        <v>#DIV/0!</v>
      </c>
      <c r="K18" s="3"/>
      <c r="L18" s="25" t="e">
        <f t="shared" si="11"/>
        <v>#DIV/0!</v>
      </c>
      <c r="N18" s="4">
        <f t="shared" si="6"/>
        <v>0</v>
      </c>
    </row>
    <row r="19" spans="1:14" x14ac:dyDescent="0.15">
      <c r="A19" s="4" t="s">
        <v>58</v>
      </c>
      <c r="B19" s="3">
        <v>28</v>
      </c>
      <c r="C19" s="3"/>
      <c r="D19" s="4" t="e">
        <f t="shared" si="7"/>
        <v>#DIV/0!</v>
      </c>
      <c r="E19" s="3"/>
      <c r="F19" s="4" t="e">
        <f t="shared" si="8"/>
        <v>#DIV/0!</v>
      </c>
      <c r="G19" s="23" t="e">
        <f t="shared" si="9"/>
        <v>#DIV/0!</v>
      </c>
      <c r="H19" s="24" t="e">
        <f t="shared" si="10"/>
        <v>#DIV/0!</v>
      </c>
      <c r="I19" s="27" t="e">
        <f t="shared" si="3"/>
        <v>#DIV/0!</v>
      </c>
      <c r="J19" s="27" t="e">
        <f t="shared" si="4"/>
        <v>#DIV/0!</v>
      </c>
      <c r="K19" s="3"/>
      <c r="L19" s="25" t="e">
        <f t="shared" si="11"/>
        <v>#DIV/0!</v>
      </c>
      <c r="N19" s="4">
        <f t="shared" si="6"/>
        <v>0</v>
      </c>
    </row>
    <row r="20" spans="1:14" x14ac:dyDescent="0.15">
      <c r="A20" s="4" t="s">
        <v>59</v>
      </c>
      <c r="B20" s="3">
        <v>28</v>
      </c>
      <c r="C20" s="3"/>
      <c r="D20" s="4" t="e">
        <f t="shared" si="7"/>
        <v>#DIV/0!</v>
      </c>
      <c r="E20" s="3"/>
      <c r="F20" s="4" t="e">
        <f t="shared" si="8"/>
        <v>#DIV/0!</v>
      </c>
      <c r="G20" s="23" t="e">
        <f t="shared" si="9"/>
        <v>#DIV/0!</v>
      </c>
      <c r="H20" s="24" t="e">
        <f t="shared" si="10"/>
        <v>#DIV/0!</v>
      </c>
      <c r="I20" s="27" t="e">
        <f t="shared" si="3"/>
        <v>#DIV/0!</v>
      </c>
      <c r="J20" s="27" t="e">
        <f t="shared" si="4"/>
        <v>#DIV/0!</v>
      </c>
      <c r="K20" s="3"/>
      <c r="L20" s="25" t="e">
        <f t="shared" si="11"/>
        <v>#DIV/0!</v>
      </c>
      <c r="N20" s="4">
        <f t="shared" si="6"/>
        <v>0</v>
      </c>
    </row>
    <row r="21" spans="1:14" x14ac:dyDescent="0.15">
      <c r="A21" s="4" t="s">
        <v>57</v>
      </c>
      <c r="B21" s="3">
        <v>28</v>
      </c>
      <c r="C21" s="3"/>
      <c r="D21" s="4" t="e">
        <f t="shared" si="7"/>
        <v>#DIV/0!</v>
      </c>
      <c r="E21" s="3"/>
      <c r="F21" s="4" t="e">
        <f t="shared" si="8"/>
        <v>#DIV/0!</v>
      </c>
      <c r="G21" s="23" t="e">
        <f t="shared" si="9"/>
        <v>#DIV/0!</v>
      </c>
      <c r="H21" s="24" t="e">
        <f t="shared" si="10"/>
        <v>#DIV/0!</v>
      </c>
      <c r="I21" s="27" t="e">
        <f t="shared" si="3"/>
        <v>#DIV/0!</v>
      </c>
      <c r="J21" s="27" t="e">
        <f t="shared" si="4"/>
        <v>#DIV/0!</v>
      </c>
      <c r="K21" s="3"/>
      <c r="L21" s="25" t="e">
        <f t="shared" si="11"/>
        <v>#DIV/0!</v>
      </c>
      <c r="N21" s="4">
        <f t="shared" si="6"/>
        <v>0</v>
      </c>
    </row>
    <row r="22" spans="1:14" x14ac:dyDescent="0.15">
      <c r="A22" s="4" t="s">
        <v>60</v>
      </c>
      <c r="B22" s="3">
        <v>28</v>
      </c>
      <c r="C22" s="3"/>
      <c r="D22" s="4" t="e">
        <f t="shared" si="7"/>
        <v>#DIV/0!</v>
      </c>
      <c r="E22" s="3"/>
      <c r="F22" s="4" t="e">
        <f t="shared" si="8"/>
        <v>#DIV/0!</v>
      </c>
      <c r="G22" s="23" t="e">
        <f t="shared" si="9"/>
        <v>#DIV/0!</v>
      </c>
      <c r="H22" s="24" t="e">
        <f t="shared" si="10"/>
        <v>#DIV/0!</v>
      </c>
      <c r="I22" s="27" t="e">
        <f t="shared" si="3"/>
        <v>#DIV/0!</v>
      </c>
      <c r="J22" s="27" t="e">
        <f t="shared" si="4"/>
        <v>#DIV/0!</v>
      </c>
      <c r="K22" s="3"/>
      <c r="L22" s="25" t="e">
        <f t="shared" si="11"/>
        <v>#DIV/0!</v>
      </c>
      <c r="N22" s="4">
        <f t="shared" si="6"/>
        <v>0</v>
      </c>
    </row>
    <row r="23" spans="1:14" x14ac:dyDescent="0.15">
      <c r="A23" s="4" t="s">
        <v>61</v>
      </c>
      <c r="B23" s="3">
        <v>28</v>
      </c>
      <c r="C23" s="3"/>
      <c r="D23" s="4" t="e">
        <f t="shared" si="7"/>
        <v>#DIV/0!</v>
      </c>
      <c r="E23" s="3"/>
      <c r="F23" s="4" t="e">
        <f t="shared" si="8"/>
        <v>#DIV/0!</v>
      </c>
      <c r="G23" s="23" t="e">
        <f t="shared" si="9"/>
        <v>#DIV/0!</v>
      </c>
      <c r="H23" s="24" t="e">
        <f t="shared" si="10"/>
        <v>#DIV/0!</v>
      </c>
      <c r="I23" s="27" t="e">
        <f t="shared" si="3"/>
        <v>#DIV/0!</v>
      </c>
      <c r="J23" s="27" t="e">
        <f t="shared" si="4"/>
        <v>#DIV/0!</v>
      </c>
      <c r="K23" s="3"/>
      <c r="L23" s="25" t="e">
        <f t="shared" si="11"/>
        <v>#DIV/0!</v>
      </c>
      <c r="N23" s="4">
        <f t="shared" si="6"/>
        <v>0</v>
      </c>
    </row>
    <row r="24" spans="1:14" x14ac:dyDescent="0.15">
      <c r="A24" s="4" t="s">
        <v>8</v>
      </c>
      <c r="B24" s="3">
        <v>28</v>
      </c>
      <c r="C24" s="3"/>
      <c r="D24" s="4" t="e">
        <f t="shared" si="7"/>
        <v>#DIV/0!</v>
      </c>
      <c r="E24" s="3"/>
      <c r="F24" s="4" t="e">
        <f t="shared" si="8"/>
        <v>#DIV/0!</v>
      </c>
      <c r="G24" s="23" t="e">
        <f t="shared" si="9"/>
        <v>#DIV/0!</v>
      </c>
      <c r="H24" s="24" t="e">
        <f t="shared" si="10"/>
        <v>#DIV/0!</v>
      </c>
      <c r="I24" s="27" t="e">
        <f t="shared" si="3"/>
        <v>#DIV/0!</v>
      </c>
      <c r="J24" s="27" t="e">
        <f t="shared" si="4"/>
        <v>#DIV/0!</v>
      </c>
      <c r="K24" s="3"/>
      <c r="L24" s="25" t="e">
        <f t="shared" si="11"/>
        <v>#DIV/0!</v>
      </c>
      <c r="N24" s="4">
        <f t="shared" si="6"/>
        <v>0</v>
      </c>
    </row>
    <row r="25" spans="1:14" x14ac:dyDescent="0.15">
      <c r="A25" s="4" t="s">
        <v>72</v>
      </c>
      <c r="B25" s="3">
        <v>28</v>
      </c>
      <c r="C25" s="3"/>
      <c r="D25" s="4" t="e">
        <f t="shared" si="7"/>
        <v>#DIV/0!</v>
      </c>
      <c r="E25" s="3"/>
      <c r="F25" s="4" t="e">
        <f t="shared" si="8"/>
        <v>#DIV/0!</v>
      </c>
      <c r="G25" s="23" t="e">
        <f t="shared" si="9"/>
        <v>#DIV/0!</v>
      </c>
      <c r="H25" s="24" t="e">
        <f t="shared" si="10"/>
        <v>#DIV/0!</v>
      </c>
      <c r="I25" s="27" t="e">
        <f t="shared" si="3"/>
        <v>#DIV/0!</v>
      </c>
      <c r="J25" s="27" t="e">
        <f t="shared" si="4"/>
        <v>#DIV/0!</v>
      </c>
      <c r="K25" s="3"/>
      <c r="L25" s="25" t="e">
        <f t="shared" si="11"/>
        <v>#DIV/0!</v>
      </c>
      <c r="N25" s="4">
        <f t="shared" si="6"/>
        <v>0</v>
      </c>
    </row>
    <row r="26" spans="1:14" x14ac:dyDescent="0.15">
      <c r="A26" s="4" t="s">
        <v>73</v>
      </c>
      <c r="B26" s="3">
        <v>28</v>
      </c>
      <c r="C26" s="3"/>
      <c r="D26" s="4" t="e">
        <f t="shared" si="7"/>
        <v>#DIV/0!</v>
      </c>
      <c r="E26" s="3"/>
      <c r="F26" s="4" t="e">
        <f t="shared" si="8"/>
        <v>#DIV/0!</v>
      </c>
      <c r="G26" s="23" t="e">
        <f t="shared" si="9"/>
        <v>#DIV/0!</v>
      </c>
      <c r="H26" s="24" t="e">
        <f t="shared" si="10"/>
        <v>#DIV/0!</v>
      </c>
      <c r="I26" s="27" t="e">
        <f t="shared" si="3"/>
        <v>#DIV/0!</v>
      </c>
      <c r="J26" s="27" t="e">
        <f t="shared" si="4"/>
        <v>#DIV/0!</v>
      </c>
      <c r="K26" s="3"/>
      <c r="L26" s="25" t="e">
        <f t="shared" si="11"/>
        <v>#DIV/0!</v>
      </c>
      <c r="N26" s="4">
        <f t="shared" si="6"/>
        <v>0</v>
      </c>
    </row>
    <row r="27" spans="1:14" x14ac:dyDescent="0.15">
      <c r="A27" s="4" t="s">
        <v>62</v>
      </c>
      <c r="B27" s="3">
        <v>28</v>
      </c>
      <c r="C27" s="3"/>
      <c r="D27" s="4" t="e">
        <f t="shared" si="7"/>
        <v>#DIV/0!</v>
      </c>
      <c r="E27" s="3"/>
      <c r="F27" s="4" t="e">
        <f t="shared" si="8"/>
        <v>#DIV/0!</v>
      </c>
      <c r="G27" s="23" t="e">
        <f t="shared" si="9"/>
        <v>#DIV/0!</v>
      </c>
      <c r="H27" s="24" t="e">
        <f t="shared" si="10"/>
        <v>#DIV/0!</v>
      </c>
      <c r="I27" s="27" t="e">
        <f t="shared" si="3"/>
        <v>#DIV/0!</v>
      </c>
      <c r="J27" s="27" t="e">
        <f t="shared" si="4"/>
        <v>#DIV/0!</v>
      </c>
      <c r="K27" s="3"/>
      <c r="L27" s="25" t="e">
        <f t="shared" si="11"/>
        <v>#DIV/0!</v>
      </c>
      <c r="N27" s="4">
        <f t="shared" si="6"/>
        <v>0</v>
      </c>
    </row>
    <row r="28" spans="1:14" x14ac:dyDescent="0.15">
      <c r="A28" s="4" t="s">
        <v>63</v>
      </c>
      <c r="B28" s="3">
        <v>28</v>
      </c>
      <c r="C28" s="3"/>
      <c r="D28" s="4" t="e">
        <f t="shared" si="7"/>
        <v>#DIV/0!</v>
      </c>
      <c r="E28" s="3"/>
      <c r="F28" s="4" t="e">
        <f t="shared" si="8"/>
        <v>#DIV/0!</v>
      </c>
      <c r="G28" s="23" t="e">
        <f t="shared" si="9"/>
        <v>#DIV/0!</v>
      </c>
      <c r="H28" s="24" t="e">
        <f t="shared" si="10"/>
        <v>#DIV/0!</v>
      </c>
      <c r="I28" s="27" t="e">
        <f t="shared" si="3"/>
        <v>#DIV/0!</v>
      </c>
      <c r="J28" s="27" t="e">
        <f t="shared" si="4"/>
        <v>#DIV/0!</v>
      </c>
      <c r="K28" s="3"/>
      <c r="L28" s="25" t="e">
        <f t="shared" si="11"/>
        <v>#DIV/0!</v>
      </c>
      <c r="N28" s="4">
        <f t="shared" si="6"/>
        <v>0</v>
      </c>
    </row>
    <row r="29" spans="1:14" x14ac:dyDescent="0.15">
      <c r="A29" s="4" t="s">
        <v>64</v>
      </c>
      <c r="B29" s="3">
        <v>28</v>
      </c>
      <c r="C29" s="3"/>
      <c r="D29" s="4" t="e">
        <f t="shared" si="7"/>
        <v>#DIV/0!</v>
      </c>
      <c r="E29" s="3"/>
      <c r="F29" s="4" t="e">
        <f t="shared" si="8"/>
        <v>#DIV/0!</v>
      </c>
      <c r="G29" s="23" t="e">
        <f t="shared" si="9"/>
        <v>#DIV/0!</v>
      </c>
      <c r="H29" s="24" t="e">
        <f t="shared" si="10"/>
        <v>#DIV/0!</v>
      </c>
      <c r="I29" s="27" t="e">
        <f t="shared" si="3"/>
        <v>#DIV/0!</v>
      </c>
      <c r="J29" s="27" t="e">
        <f t="shared" si="4"/>
        <v>#DIV/0!</v>
      </c>
      <c r="K29" s="3"/>
      <c r="L29" s="25" t="e">
        <f t="shared" si="11"/>
        <v>#DIV/0!</v>
      </c>
      <c r="N29" s="4">
        <f t="shared" si="6"/>
        <v>0</v>
      </c>
    </row>
    <row r="30" spans="1:14" x14ac:dyDescent="0.15">
      <c r="A30" s="4" t="s">
        <v>65</v>
      </c>
      <c r="B30" s="3">
        <v>28</v>
      </c>
      <c r="C30" s="3"/>
      <c r="D30" s="4" t="e">
        <f t="shared" si="7"/>
        <v>#DIV/0!</v>
      </c>
      <c r="E30" s="3"/>
      <c r="F30" s="4" t="e">
        <f t="shared" si="8"/>
        <v>#DIV/0!</v>
      </c>
      <c r="G30" s="23" t="e">
        <f t="shared" si="9"/>
        <v>#DIV/0!</v>
      </c>
      <c r="H30" s="24" t="e">
        <f t="shared" si="10"/>
        <v>#DIV/0!</v>
      </c>
      <c r="I30" s="27" t="e">
        <f t="shared" si="3"/>
        <v>#DIV/0!</v>
      </c>
      <c r="J30" s="27" t="e">
        <f t="shared" si="4"/>
        <v>#DIV/0!</v>
      </c>
      <c r="K30" s="3"/>
      <c r="L30" s="25" t="e">
        <f t="shared" si="11"/>
        <v>#DIV/0!</v>
      </c>
      <c r="N30" s="4">
        <f t="shared" si="6"/>
        <v>0</v>
      </c>
    </row>
    <row r="31" spans="1:14" x14ac:dyDescent="0.15">
      <c r="A31" s="4" t="s">
        <v>66</v>
      </c>
      <c r="B31" s="3">
        <v>28</v>
      </c>
      <c r="C31" s="3"/>
      <c r="D31" s="4" t="e">
        <f t="shared" si="7"/>
        <v>#DIV/0!</v>
      </c>
      <c r="E31" s="3"/>
      <c r="F31" s="4" t="e">
        <f t="shared" si="8"/>
        <v>#DIV/0!</v>
      </c>
      <c r="G31" s="23" t="e">
        <f t="shared" si="9"/>
        <v>#DIV/0!</v>
      </c>
      <c r="H31" s="24" t="e">
        <f t="shared" si="10"/>
        <v>#DIV/0!</v>
      </c>
      <c r="I31" s="27" t="e">
        <f t="shared" si="3"/>
        <v>#DIV/0!</v>
      </c>
      <c r="J31" s="27" t="e">
        <f t="shared" si="4"/>
        <v>#DIV/0!</v>
      </c>
      <c r="K31" s="3"/>
      <c r="L31" s="25" t="e">
        <f t="shared" si="11"/>
        <v>#DIV/0!</v>
      </c>
      <c r="N31" s="4">
        <f t="shared" si="6"/>
        <v>0</v>
      </c>
    </row>
    <row r="32" spans="1:14" x14ac:dyDescent="0.15">
      <c r="A32" s="4" t="s">
        <v>67</v>
      </c>
      <c r="B32" s="3">
        <v>28</v>
      </c>
      <c r="C32" s="3"/>
      <c r="D32" s="4" t="e">
        <f t="shared" si="7"/>
        <v>#DIV/0!</v>
      </c>
      <c r="E32" s="3"/>
      <c r="F32" s="4" t="e">
        <f t="shared" si="8"/>
        <v>#DIV/0!</v>
      </c>
      <c r="G32" s="23" t="e">
        <f t="shared" si="9"/>
        <v>#DIV/0!</v>
      </c>
      <c r="H32" s="24" t="e">
        <f t="shared" si="10"/>
        <v>#DIV/0!</v>
      </c>
      <c r="I32" s="27" t="e">
        <f t="shared" si="3"/>
        <v>#DIV/0!</v>
      </c>
      <c r="J32" s="27" t="e">
        <f t="shared" si="4"/>
        <v>#DIV/0!</v>
      </c>
      <c r="K32" s="3"/>
      <c r="L32" s="25" t="e">
        <f t="shared" si="11"/>
        <v>#DIV/0!</v>
      </c>
      <c r="N32" s="4">
        <f t="shared" si="6"/>
        <v>0</v>
      </c>
    </row>
    <row r="33" spans="1:14" x14ac:dyDescent="0.15">
      <c r="A33" s="4" t="s">
        <v>68</v>
      </c>
      <c r="B33" s="3">
        <v>28</v>
      </c>
      <c r="C33" s="3"/>
      <c r="D33" s="4" t="e">
        <f t="shared" si="7"/>
        <v>#DIV/0!</v>
      </c>
      <c r="E33" s="3"/>
      <c r="F33" s="4" t="e">
        <f t="shared" si="8"/>
        <v>#DIV/0!</v>
      </c>
      <c r="G33" s="23" t="e">
        <f t="shared" si="9"/>
        <v>#DIV/0!</v>
      </c>
      <c r="H33" s="24" t="e">
        <f t="shared" si="10"/>
        <v>#DIV/0!</v>
      </c>
      <c r="I33" s="27" t="e">
        <f t="shared" si="3"/>
        <v>#DIV/0!</v>
      </c>
      <c r="J33" s="27" t="e">
        <f t="shared" si="4"/>
        <v>#DIV/0!</v>
      </c>
      <c r="K33" s="3"/>
      <c r="L33" s="25" t="e">
        <f t="shared" si="11"/>
        <v>#DIV/0!</v>
      </c>
      <c r="N33" s="4">
        <f t="shared" si="6"/>
        <v>0</v>
      </c>
    </row>
    <row r="34" spans="1:14" x14ac:dyDescent="0.15">
      <c r="A34" s="4" t="s">
        <v>69</v>
      </c>
      <c r="B34" s="3">
        <v>28</v>
      </c>
      <c r="C34" s="3"/>
      <c r="D34" s="4" t="e">
        <f t="shared" si="7"/>
        <v>#DIV/0!</v>
      </c>
      <c r="E34" s="3"/>
      <c r="F34" s="4" t="e">
        <f t="shared" si="8"/>
        <v>#DIV/0!</v>
      </c>
      <c r="G34" s="23" t="e">
        <f t="shared" si="9"/>
        <v>#DIV/0!</v>
      </c>
      <c r="H34" s="24" t="e">
        <f t="shared" si="10"/>
        <v>#DIV/0!</v>
      </c>
      <c r="I34" s="27" t="e">
        <f t="shared" si="3"/>
        <v>#DIV/0!</v>
      </c>
      <c r="J34" s="27" t="e">
        <f t="shared" si="4"/>
        <v>#DIV/0!</v>
      </c>
      <c r="K34" s="3"/>
      <c r="L34" s="25" t="e">
        <f t="shared" si="11"/>
        <v>#DIV/0!</v>
      </c>
      <c r="N34" s="4">
        <f t="shared" si="6"/>
        <v>0</v>
      </c>
    </row>
    <row r="35" spans="1:14" x14ac:dyDescent="0.15">
      <c r="A35" s="4" t="s">
        <v>70</v>
      </c>
      <c r="B35" s="3">
        <v>28</v>
      </c>
      <c r="C35" s="3"/>
      <c r="D35" s="4" t="e">
        <f t="shared" si="7"/>
        <v>#DIV/0!</v>
      </c>
      <c r="E35" s="3"/>
      <c r="F35" s="4" t="e">
        <f t="shared" si="8"/>
        <v>#DIV/0!</v>
      </c>
      <c r="G35" s="23" t="e">
        <f t="shared" si="9"/>
        <v>#DIV/0!</v>
      </c>
      <c r="H35" s="24" t="e">
        <f t="shared" si="10"/>
        <v>#DIV/0!</v>
      </c>
      <c r="I35" s="27" t="e">
        <f t="shared" si="3"/>
        <v>#DIV/0!</v>
      </c>
      <c r="J35" s="27" t="e">
        <f t="shared" si="4"/>
        <v>#DIV/0!</v>
      </c>
      <c r="K35" s="3"/>
      <c r="L35" s="25" t="e">
        <f t="shared" si="11"/>
        <v>#DIV/0!</v>
      </c>
      <c r="N35" s="4">
        <f t="shared" si="6"/>
        <v>0</v>
      </c>
    </row>
    <row r="36" spans="1:14" x14ac:dyDescent="0.15">
      <c r="A36" s="4" t="s">
        <v>71</v>
      </c>
      <c r="B36" s="3">
        <v>28</v>
      </c>
      <c r="C36" s="3"/>
      <c r="D36" s="4" t="e">
        <f t="shared" si="7"/>
        <v>#DIV/0!</v>
      </c>
      <c r="E36" s="3"/>
      <c r="F36" s="4" t="e">
        <f t="shared" si="8"/>
        <v>#DIV/0!</v>
      </c>
      <c r="G36" s="23" t="e">
        <f t="shared" si="9"/>
        <v>#DIV/0!</v>
      </c>
      <c r="H36" s="24" t="e">
        <f t="shared" si="10"/>
        <v>#DIV/0!</v>
      </c>
      <c r="I36" s="27" t="e">
        <f t="shared" si="3"/>
        <v>#DIV/0!</v>
      </c>
      <c r="J36" s="27" t="e">
        <f t="shared" si="4"/>
        <v>#DIV/0!</v>
      </c>
      <c r="K36" s="3"/>
      <c r="L36" s="25" t="e">
        <f t="shared" si="11"/>
        <v>#DIV/0!</v>
      </c>
      <c r="N36" s="4">
        <f t="shared" si="6"/>
        <v>0</v>
      </c>
    </row>
    <row r="37" spans="1:14" x14ac:dyDescent="0.15">
      <c r="A37" s="18" t="s">
        <v>9</v>
      </c>
      <c r="B37" s="18">
        <f>IF(E37=0,SUM(B2:B36)/35,N37/E37)</f>
        <v>28.2</v>
      </c>
      <c r="C37" s="18">
        <f>SUM(C2:C36)</f>
        <v>0</v>
      </c>
      <c r="D37" s="18"/>
      <c r="E37" s="18">
        <f>SUM(E2:E36)</f>
        <v>0</v>
      </c>
      <c r="F37" s="18"/>
      <c r="G37" s="30" t="e">
        <f>E37/C37</f>
        <v>#DIV/0!</v>
      </c>
      <c r="H37" s="18"/>
      <c r="I37" s="18"/>
      <c r="J37" s="19"/>
      <c r="K37" s="18">
        <f>SUM(K2:K36)</f>
        <v>0</v>
      </c>
      <c r="L37" s="25" t="e">
        <f t="shared" si="11"/>
        <v>#DIV/0!</v>
      </c>
      <c r="N37" s="4">
        <f>SUM(N2:N36)</f>
        <v>0</v>
      </c>
    </row>
  </sheetData>
  <phoneticPr fontId="4" type="noConversion"/>
  <pageMargins left="0.78740157499999996" right="0.78740157499999996" top="0.984251969" bottom="0.984251969" header="0.4921259845" footer="0.492125984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workbookViewId="0">
      <selection activeCell="B16" sqref="B16"/>
    </sheetView>
  </sheetViews>
  <sheetFormatPr baseColWidth="10" defaultRowHeight="13" x14ac:dyDescent="0.15"/>
  <cols>
    <col min="1" max="1" width="19.5" customWidth="1"/>
    <col min="2" max="2" width="6.5" customWidth="1"/>
    <col min="3" max="3" width="6.6640625" bestFit="1" customWidth="1"/>
    <col min="4" max="4" width="11.1640625" bestFit="1" customWidth="1"/>
    <col min="5" max="5" width="7.83203125" bestFit="1" customWidth="1"/>
    <col min="6" max="6" width="9.6640625" bestFit="1" customWidth="1"/>
    <col min="7" max="7" width="6.1640625" bestFit="1" customWidth="1"/>
    <col min="8" max="8" width="7" bestFit="1" customWidth="1"/>
    <col min="9" max="9" width="8.33203125" bestFit="1" customWidth="1"/>
    <col min="10" max="10" width="12.33203125" bestFit="1" customWidth="1"/>
    <col min="11" max="11" width="6.1640625" bestFit="1" customWidth="1"/>
    <col min="12" max="12" width="12.6640625" bestFit="1" customWidth="1"/>
  </cols>
  <sheetData>
    <row r="1" spans="1:14" x14ac:dyDescent="0.15">
      <c r="A1" s="18" t="s">
        <v>18</v>
      </c>
      <c r="B1" s="4" t="s">
        <v>95</v>
      </c>
      <c r="C1" s="4" t="s">
        <v>42</v>
      </c>
      <c r="D1" s="4" t="s">
        <v>85</v>
      </c>
      <c r="E1" s="4" t="s">
        <v>11</v>
      </c>
      <c r="F1" s="4" t="s">
        <v>86</v>
      </c>
      <c r="G1" s="22" t="s">
        <v>74</v>
      </c>
      <c r="H1" s="4" t="s">
        <v>75</v>
      </c>
      <c r="I1" s="4" t="s">
        <v>77</v>
      </c>
      <c r="J1" s="21" t="s">
        <v>76</v>
      </c>
      <c r="K1" s="4" t="s">
        <v>79</v>
      </c>
      <c r="L1" s="4" t="s">
        <v>78</v>
      </c>
      <c r="N1" s="4" t="s">
        <v>94</v>
      </c>
    </row>
    <row r="2" spans="1:14" x14ac:dyDescent="0.15">
      <c r="A2" s="4" t="s">
        <v>2</v>
      </c>
      <c r="B2" s="3">
        <v>28</v>
      </c>
      <c r="C2" s="3"/>
      <c r="D2" s="4" t="e">
        <f t="shared" ref="D2:D8" si="0">C2/$C$37*100</f>
        <v>#DIV/0!</v>
      </c>
      <c r="E2" s="3"/>
      <c r="F2" s="4" t="e">
        <f t="shared" ref="F2:F8" si="1">E2/$E$37*100</f>
        <v>#DIV/0!</v>
      </c>
      <c r="G2" s="23" t="e">
        <f t="shared" ref="G2:G36" si="2">E2/C2</f>
        <v>#DIV/0!</v>
      </c>
      <c r="H2" s="24" t="e">
        <f t="shared" ref="H2:H36" si="3">F2/D2</f>
        <v>#DIV/0!</v>
      </c>
      <c r="I2" s="27" t="e">
        <f t="shared" ref="I2:I36" si="4">100-(((365-(G2*B2))*100)/365)</f>
        <v>#DIV/0!</v>
      </c>
      <c r="J2" s="27" t="e">
        <f t="shared" ref="J2:J36" si="5">((365-(G2*B2))*100)/365</f>
        <v>#DIV/0!</v>
      </c>
      <c r="K2" s="3"/>
      <c r="L2" s="25" t="e">
        <f t="shared" ref="L2:L37" si="6">100-(K2/C2*100)</f>
        <v>#DIV/0!</v>
      </c>
      <c r="N2" s="4">
        <f t="shared" ref="N2:N36" si="7">B2*E2</f>
        <v>0</v>
      </c>
    </row>
    <row r="3" spans="1:14" x14ac:dyDescent="0.15">
      <c r="A3" s="4" t="s">
        <v>3</v>
      </c>
      <c r="B3" s="3">
        <v>28</v>
      </c>
      <c r="C3" s="3"/>
      <c r="D3" s="4" t="e">
        <f t="shared" si="0"/>
        <v>#DIV/0!</v>
      </c>
      <c r="E3" s="3"/>
      <c r="F3" s="4" t="e">
        <f t="shared" si="1"/>
        <v>#DIV/0!</v>
      </c>
      <c r="G3" s="23" t="e">
        <f t="shared" si="2"/>
        <v>#DIV/0!</v>
      </c>
      <c r="H3" s="24" t="e">
        <f t="shared" si="3"/>
        <v>#DIV/0!</v>
      </c>
      <c r="I3" s="27" t="e">
        <f t="shared" si="4"/>
        <v>#DIV/0!</v>
      </c>
      <c r="J3" s="27" t="e">
        <f t="shared" si="5"/>
        <v>#DIV/0!</v>
      </c>
      <c r="K3" s="3"/>
      <c r="L3" s="25" t="e">
        <f t="shared" si="6"/>
        <v>#DIV/0!</v>
      </c>
      <c r="N3" s="4">
        <f t="shared" si="7"/>
        <v>0</v>
      </c>
    </row>
    <row r="4" spans="1:14" x14ac:dyDescent="0.15">
      <c r="A4" s="4" t="s">
        <v>4</v>
      </c>
      <c r="B4" s="3">
        <v>28</v>
      </c>
      <c r="C4" s="3"/>
      <c r="D4" s="4" t="e">
        <f t="shared" si="0"/>
        <v>#DIV/0!</v>
      </c>
      <c r="E4" s="3"/>
      <c r="F4" s="4" t="e">
        <f t="shared" si="1"/>
        <v>#DIV/0!</v>
      </c>
      <c r="G4" s="23" t="e">
        <f t="shared" si="2"/>
        <v>#DIV/0!</v>
      </c>
      <c r="H4" s="24" t="e">
        <f t="shared" si="3"/>
        <v>#DIV/0!</v>
      </c>
      <c r="I4" s="27" t="e">
        <f t="shared" si="4"/>
        <v>#DIV/0!</v>
      </c>
      <c r="J4" s="27" t="e">
        <f t="shared" si="5"/>
        <v>#DIV/0!</v>
      </c>
      <c r="K4" s="3"/>
      <c r="L4" s="25" t="e">
        <f t="shared" si="6"/>
        <v>#DIV/0!</v>
      </c>
      <c r="N4" s="4">
        <f t="shared" si="7"/>
        <v>0</v>
      </c>
    </row>
    <row r="5" spans="1:14" x14ac:dyDescent="0.15">
      <c r="A5" s="4" t="s">
        <v>5</v>
      </c>
      <c r="B5" s="3">
        <v>28</v>
      </c>
      <c r="C5" s="3"/>
      <c r="D5" s="4" t="e">
        <f t="shared" si="0"/>
        <v>#DIV/0!</v>
      </c>
      <c r="E5" s="3"/>
      <c r="F5" s="4" t="e">
        <f t="shared" si="1"/>
        <v>#DIV/0!</v>
      </c>
      <c r="G5" s="23" t="e">
        <f t="shared" si="2"/>
        <v>#DIV/0!</v>
      </c>
      <c r="H5" s="24" t="e">
        <f t="shared" si="3"/>
        <v>#DIV/0!</v>
      </c>
      <c r="I5" s="27" t="e">
        <f t="shared" si="4"/>
        <v>#DIV/0!</v>
      </c>
      <c r="J5" s="27" t="e">
        <f t="shared" si="5"/>
        <v>#DIV/0!</v>
      </c>
      <c r="K5" s="3"/>
      <c r="L5" s="25" t="e">
        <f t="shared" si="6"/>
        <v>#DIV/0!</v>
      </c>
      <c r="N5" s="4">
        <f t="shared" si="7"/>
        <v>0</v>
      </c>
    </row>
    <row r="6" spans="1:14" x14ac:dyDescent="0.15">
      <c r="A6" s="4" t="s">
        <v>6</v>
      </c>
      <c r="B6" s="3">
        <v>28</v>
      </c>
      <c r="C6" s="3"/>
      <c r="D6" s="4" t="e">
        <f t="shared" si="0"/>
        <v>#DIV/0!</v>
      </c>
      <c r="E6" s="3"/>
      <c r="F6" s="4" t="e">
        <f t="shared" si="1"/>
        <v>#DIV/0!</v>
      </c>
      <c r="G6" s="23" t="e">
        <f t="shared" si="2"/>
        <v>#DIV/0!</v>
      </c>
      <c r="H6" s="24" t="e">
        <f t="shared" si="3"/>
        <v>#DIV/0!</v>
      </c>
      <c r="I6" s="27" t="e">
        <f t="shared" si="4"/>
        <v>#DIV/0!</v>
      </c>
      <c r="J6" s="27" t="e">
        <f t="shared" si="5"/>
        <v>#DIV/0!</v>
      </c>
      <c r="K6" s="3"/>
      <c r="L6" s="25" t="e">
        <f t="shared" si="6"/>
        <v>#DIV/0!</v>
      </c>
      <c r="N6" s="4">
        <f t="shared" si="7"/>
        <v>0</v>
      </c>
    </row>
    <row r="7" spans="1:14" x14ac:dyDescent="0.15">
      <c r="A7" s="4" t="s">
        <v>46</v>
      </c>
      <c r="B7" s="3">
        <v>28</v>
      </c>
      <c r="C7" s="3"/>
      <c r="D7" s="4" t="e">
        <f t="shared" si="0"/>
        <v>#DIV/0!</v>
      </c>
      <c r="E7" s="3"/>
      <c r="F7" s="4" t="e">
        <f t="shared" si="1"/>
        <v>#DIV/0!</v>
      </c>
      <c r="G7" s="23" t="e">
        <f t="shared" si="2"/>
        <v>#DIV/0!</v>
      </c>
      <c r="H7" s="24" t="e">
        <f t="shared" si="3"/>
        <v>#DIV/0!</v>
      </c>
      <c r="I7" s="27" t="e">
        <f t="shared" si="4"/>
        <v>#DIV/0!</v>
      </c>
      <c r="J7" s="27" t="e">
        <f t="shared" si="5"/>
        <v>#DIV/0!</v>
      </c>
      <c r="K7" s="3"/>
      <c r="L7" s="25" t="e">
        <f t="shared" si="6"/>
        <v>#DIV/0!</v>
      </c>
      <c r="N7" s="4">
        <f t="shared" si="7"/>
        <v>0</v>
      </c>
    </row>
    <row r="8" spans="1:14" x14ac:dyDescent="0.15">
      <c r="A8" s="4" t="s">
        <v>47</v>
      </c>
      <c r="B8" s="3">
        <v>28</v>
      </c>
      <c r="C8" s="3"/>
      <c r="D8" s="4" t="e">
        <f t="shared" si="0"/>
        <v>#DIV/0!</v>
      </c>
      <c r="E8" s="3"/>
      <c r="F8" s="4" t="e">
        <f t="shared" si="1"/>
        <v>#DIV/0!</v>
      </c>
      <c r="G8" s="23" t="e">
        <f t="shared" si="2"/>
        <v>#DIV/0!</v>
      </c>
      <c r="H8" s="24" t="e">
        <f t="shared" si="3"/>
        <v>#DIV/0!</v>
      </c>
      <c r="I8" s="27" t="e">
        <f t="shared" si="4"/>
        <v>#DIV/0!</v>
      </c>
      <c r="J8" s="27" t="e">
        <f t="shared" si="5"/>
        <v>#DIV/0!</v>
      </c>
      <c r="K8" s="3"/>
      <c r="L8" s="25" t="e">
        <f t="shared" si="6"/>
        <v>#DIV/0!</v>
      </c>
      <c r="N8" s="4">
        <f t="shared" si="7"/>
        <v>0</v>
      </c>
    </row>
    <row r="9" spans="1:14" x14ac:dyDescent="0.15">
      <c r="A9" s="4" t="s">
        <v>48</v>
      </c>
      <c r="B9" s="3">
        <v>28</v>
      </c>
      <c r="C9" s="3"/>
      <c r="D9" s="4" t="e">
        <f>Hauptstelle!C1938/$C$37*100</f>
        <v>#DIV/0!</v>
      </c>
      <c r="E9" s="3"/>
      <c r="F9" s="4" t="e">
        <f>Hauptstelle!E1938/$E$37*100</f>
        <v>#DIV/0!</v>
      </c>
      <c r="G9" s="23" t="e">
        <f t="shared" si="2"/>
        <v>#DIV/0!</v>
      </c>
      <c r="H9" s="24" t="e">
        <f t="shared" si="3"/>
        <v>#DIV/0!</v>
      </c>
      <c r="I9" s="27" t="e">
        <f t="shared" si="4"/>
        <v>#DIV/0!</v>
      </c>
      <c r="J9" s="27" t="e">
        <f t="shared" si="5"/>
        <v>#DIV/0!</v>
      </c>
      <c r="K9" s="3"/>
      <c r="L9" s="25" t="e">
        <f t="shared" si="6"/>
        <v>#DIV/0!</v>
      </c>
      <c r="N9" s="4">
        <f t="shared" si="7"/>
        <v>0</v>
      </c>
    </row>
    <row r="10" spans="1:14" x14ac:dyDescent="0.15">
      <c r="A10" s="4" t="s">
        <v>49</v>
      </c>
      <c r="B10" s="3">
        <v>28</v>
      </c>
      <c r="C10" s="3"/>
      <c r="D10" s="4" t="e">
        <f t="shared" ref="D10:D36" si="8">C10/$C$37*100</f>
        <v>#DIV/0!</v>
      </c>
      <c r="E10" s="3"/>
      <c r="F10" s="4" t="e">
        <f t="shared" ref="F10:F36" si="9">E10/$E$37*100</f>
        <v>#DIV/0!</v>
      </c>
      <c r="G10" s="23" t="e">
        <f t="shared" si="2"/>
        <v>#DIV/0!</v>
      </c>
      <c r="H10" s="24" t="e">
        <f t="shared" si="3"/>
        <v>#DIV/0!</v>
      </c>
      <c r="I10" s="27" t="e">
        <f t="shared" si="4"/>
        <v>#DIV/0!</v>
      </c>
      <c r="J10" s="27" t="e">
        <f t="shared" si="5"/>
        <v>#DIV/0!</v>
      </c>
      <c r="K10" s="3"/>
      <c r="L10" s="25" t="e">
        <f t="shared" si="6"/>
        <v>#DIV/0!</v>
      </c>
      <c r="N10" s="4">
        <f t="shared" si="7"/>
        <v>0</v>
      </c>
    </row>
    <row r="11" spans="1:14" x14ac:dyDescent="0.15">
      <c r="A11" s="4" t="s">
        <v>50</v>
      </c>
      <c r="B11" s="3">
        <v>28</v>
      </c>
      <c r="C11" s="3"/>
      <c r="D11" s="4" t="e">
        <f t="shared" si="8"/>
        <v>#DIV/0!</v>
      </c>
      <c r="E11" s="3"/>
      <c r="F11" s="4" t="e">
        <f t="shared" si="9"/>
        <v>#DIV/0!</v>
      </c>
      <c r="G11" s="23" t="e">
        <f t="shared" si="2"/>
        <v>#DIV/0!</v>
      </c>
      <c r="H11" s="24" t="e">
        <f t="shared" si="3"/>
        <v>#DIV/0!</v>
      </c>
      <c r="I11" s="27" t="e">
        <f t="shared" si="4"/>
        <v>#DIV/0!</v>
      </c>
      <c r="J11" s="27" t="e">
        <f t="shared" si="5"/>
        <v>#DIV/0!</v>
      </c>
      <c r="K11" s="3"/>
      <c r="L11" s="25" t="e">
        <f t="shared" si="6"/>
        <v>#DIV/0!</v>
      </c>
      <c r="N11" s="4">
        <f t="shared" si="7"/>
        <v>0</v>
      </c>
    </row>
    <row r="12" spans="1:14" x14ac:dyDescent="0.15">
      <c r="A12" s="4" t="s">
        <v>51</v>
      </c>
      <c r="B12" s="3">
        <v>28</v>
      </c>
      <c r="C12" s="3"/>
      <c r="D12" s="4" t="e">
        <f t="shared" si="8"/>
        <v>#DIV/0!</v>
      </c>
      <c r="E12" s="3"/>
      <c r="F12" s="4" t="e">
        <f t="shared" si="9"/>
        <v>#DIV/0!</v>
      </c>
      <c r="G12" s="23" t="e">
        <f t="shared" si="2"/>
        <v>#DIV/0!</v>
      </c>
      <c r="H12" s="24" t="e">
        <f t="shared" si="3"/>
        <v>#DIV/0!</v>
      </c>
      <c r="I12" s="27" t="e">
        <f t="shared" si="4"/>
        <v>#DIV/0!</v>
      </c>
      <c r="J12" s="27" t="e">
        <f t="shared" si="5"/>
        <v>#DIV/0!</v>
      </c>
      <c r="K12" s="3"/>
      <c r="L12" s="25" t="e">
        <f t="shared" si="6"/>
        <v>#DIV/0!</v>
      </c>
      <c r="N12" s="4">
        <f t="shared" si="7"/>
        <v>0</v>
      </c>
    </row>
    <row r="13" spans="1:14" x14ac:dyDescent="0.15">
      <c r="A13" s="4" t="s">
        <v>52</v>
      </c>
      <c r="B13" s="3">
        <v>28</v>
      </c>
      <c r="C13" s="3"/>
      <c r="D13" s="4" t="e">
        <f t="shared" si="8"/>
        <v>#DIV/0!</v>
      </c>
      <c r="E13" s="3"/>
      <c r="F13" s="4" t="e">
        <f t="shared" si="9"/>
        <v>#DIV/0!</v>
      </c>
      <c r="G13" s="23" t="e">
        <f t="shared" si="2"/>
        <v>#DIV/0!</v>
      </c>
      <c r="H13" s="24" t="e">
        <f t="shared" si="3"/>
        <v>#DIV/0!</v>
      </c>
      <c r="I13" s="27" t="e">
        <f t="shared" si="4"/>
        <v>#DIV/0!</v>
      </c>
      <c r="J13" s="27" t="e">
        <f t="shared" si="5"/>
        <v>#DIV/0!</v>
      </c>
      <c r="K13" s="3"/>
      <c r="L13" s="25" t="e">
        <f t="shared" si="6"/>
        <v>#DIV/0!</v>
      </c>
      <c r="N13" s="4">
        <f t="shared" si="7"/>
        <v>0</v>
      </c>
    </row>
    <row r="14" spans="1:14" x14ac:dyDescent="0.15">
      <c r="A14" s="4" t="s">
        <v>53</v>
      </c>
      <c r="B14" s="3">
        <v>28</v>
      </c>
      <c r="C14" s="3"/>
      <c r="D14" s="4" t="e">
        <f t="shared" si="8"/>
        <v>#DIV/0!</v>
      </c>
      <c r="E14" s="3"/>
      <c r="F14" s="4" t="e">
        <f t="shared" si="9"/>
        <v>#DIV/0!</v>
      </c>
      <c r="G14" s="23" t="e">
        <f t="shared" si="2"/>
        <v>#DIV/0!</v>
      </c>
      <c r="H14" s="24" t="e">
        <f t="shared" si="3"/>
        <v>#DIV/0!</v>
      </c>
      <c r="I14" s="27" t="e">
        <f t="shared" si="4"/>
        <v>#DIV/0!</v>
      </c>
      <c r="J14" s="27" t="e">
        <f t="shared" si="5"/>
        <v>#DIV/0!</v>
      </c>
      <c r="K14" s="3"/>
      <c r="L14" s="25" t="e">
        <f t="shared" si="6"/>
        <v>#DIV/0!</v>
      </c>
      <c r="N14" s="4">
        <f t="shared" si="7"/>
        <v>0</v>
      </c>
    </row>
    <row r="15" spans="1:14" x14ac:dyDescent="0.15">
      <c r="A15" s="4" t="s">
        <v>54</v>
      </c>
      <c r="B15" s="3">
        <v>7</v>
      </c>
      <c r="C15" s="3"/>
      <c r="D15" s="4" t="e">
        <f t="shared" si="8"/>
        <v>#DIV/0!</v>
      </c>
      <c r="E15" s="3"/>
      <c r="F15" s="4" t="e">
        <f t="shared" si="9"/>
        <v>#DIV/0!</v>
      </c>
      <c r="G15" s="23" t="e">
        <f t="shared" si="2"/>
        <v>#DIV/0!</v>
      </c>
      <c r="H15" s="24" t="e">
        <f t="shared" si="3"/>
        <v>#DIV/0!</v>
      </c>
      <c r="I15" s="27" t="e">
        <f t="shared" si="4"/>
        <v>#DIV/0!</v>
      </c>
      <c r="J15" s="27" t="e">
        <f t="shared" si="5"/>
        <v>#DIV/0!</v>
      </c>
      <c r="K15" s="3"/>
      <c r="L15" s="25" t="e">
        <f t="shared" si="6"/>
        <v>#DIV/0!</v>
      </c>
      <c r="N15" s="4">
        <f t="shared" si="7"/>
        <v>0</v>
      </c>
    </row>
    <row r="16" spans="1:14" x14ac:dyDescent="0.15">
      <c r="A16" s="4" t="s">
        <v>55</v>
      </c>
      <c r="B16" s="3">
        <v>28</v>
      </c>
      <c r="C16" s="3"/>
      <c r="D16" s="4" t="e">
        <f t="shared" si="8"/>
        <v>#DIV/0!</v>
      </c>
      <c r="E16" s="3"/>
      <c r="F16" s="4" t="e">
        <f t="shared" si="9"/>
        <v>#DIV/0!</v>
      </c>
      <c r="G16" s="23" t="e">
        <f t="shared" si="2"/>
        <v>#DIV/0!</v>
      </c>
      <c r="H16" s="24" t="e">
        <f t="shared" si="3"/>
        <v>#DIV/0!</v>
      </c>
      <c r="I16" s="27" t="e">
        <f t="shared" si="4"/>
        <v>#DIV/0!</v>
      </c>
      <c r="J16" s="27" t="e">
        <f t="shared" si="5"/>
        <v>#DIV/0!</v>
      </c>
      <c r="K16" s="3"/>
      <c r="L16" s="25" t="e">
        <f t="shared" si="6"/>
        <v>#DIV/0!</v>
      </c>
      <c r="N16" s="4">
        <f t="shared" si="7"/>
        <v>0</v>
      </c>
    </row>
    <row r="17" spans="1:14" x14ac:dyDescent="0.15">
      <c r="A17" s="4" t="s">
        <v>7</v>
      </c>
      <c r="B17" s="3">
        <v>56</v>
      </c>
      <c r="C17" s="3"/>
      <c r="D17" s="4" t="e">
        <f t="shared" si="8"/>
        <v>#DIV/0!</v>
      </c>
      <c r="E17" s="3"/>
      <c r="F17" s="4" t="e">
        <f t="shared" si="9"/>
        <v>#DIV/0!</v>
      </c>
      <c r="G17" s="23" t="e">
        <f t="shared" si="2"/>
        <v>#DIV/0!</v>
      </c>
      <c r="H17" s="24" t="e">
        <f t="shared" si="3"/>
        <v>#DIV/0!</v>
      </c>
      <c r="I17" s="27" t="e">
        <f t="shared" si="4"/>
        <v>#DIV/0!</v>
      </c>
      <c r="J17" s="27" t="e">
        <f t="shared" si="5"/>
        <v>#DIV/0!</v>
      </c>
      <c r="K17" s="3"/>
      <c r="L17" s="25" t="e">
        <f t="shared" si="6"/>
        <v>#DIV/0!</v>
      </c>
      <c r="N17" s="4">
        <f t="shared" si="7"/>
        <v>0</v>
      </c>
    </row>
    <row r="18" spans="1:14" x14ac:dyDescent="0.15">
      <c r="A18" s="4" t="s">
        <v>56</v>
      </c>
      <c r="B18" s="3">
        <v>28</v>
      </c>
      <c r="C18" s="3"/>
      <c r="D18" s="4" t="e">
        <f t="shared" si="8"/>
        <v>#DIV/0!</v>
      </c>
      <c r="E18" s="3"/>
      <c r="F18" s="4" t="e">
        <f t="shared" si="9"/>
        <v>#DIV/0!</v>
      </c>
      <c r="G18" s="23" t="e">
        <f t="shared" si="2"/>
        <v>#DIV/0!</v>
      </c>
      <c r="H18" s="24" t="e">
        <f t="shared" si="3"/>
        <v>#DIV/0!</v>
      </c>
      <c r="I18" s="27" t="e">
        <f t="shared" si="4"/>
        <v>#DIV/0!</v>
      </c>
      <c r="J18" s="27" t="e">
        <f t="shared" si="5"/>
        <v>#DIV/0!</v>
      </c>
      <c r="K18" s="3"/>
      <c r="L18" s="25" t="e">
        <f t="shared" si="6"/>
        <v>#DIV/0!</v>
      </c>
      <c r="N18" s="4">
        <f t="shared" si="7"/>
        <v>0</v>
      </c>
    </row>
    <row r="19" spans="1:14" x14ac:dyDescent="0.15">
      <c r="A19" s="4" t="s">
        <v>58</v>
      </c>
      <c r="B19" s="3">
        <v>28</v>
      </c>
      <c r="C19" s="3"/>
      <c r="D19" s="4" t="e">
        <f t="shared" si="8"/>
        <v>#DIV/0!</v>
      </c>
      <c r="E19" s="3"/>
      <c r="F19" s="4" t="e">
        <f t="shared" si="9"/>
        <v>#DIV/0!</v>
      </c>
      <c r="G19" s="23" t="e">
        <f t="shared" si="2"/>
        <v>#DIV/0!</v>
      </c>
      <c r="H19" s="24" t="e">
        <f t="shared" si="3"/>
        <v>#DIV/0!</v>
      </c>
      <c r="I19" s="27" t="e">
        <f t="shared" si="4"/>
        <v>#DIV/0!</v>
      </c>
      <c r="J19" s="27" t="e">
        <f t="shared" si="5"/>
        <v>#DIV/0!</v>
      </c>
      <c r="K19" s="3"/>
      <c r="L19" s="25" t="e">
        <f t="shared" si="6"/>
        <v>#DIV/0!</v>
      </c>
      <c r="N19" s="4">
        <f t="shared" si="7"/>
        <v>0</v>
      </c>
    </row>
    <row r="20" spans="1:14" x14ac:dyDescent="0.15">
      <c r="A20" s="4" t="s">
        <v>59</v>
      </c>
      <c r="B20" s="3">
        <v>28</v>
      </c>
      <c r="C20" s="3"/>
      <c r="D20" s="4" t="e">
        <f t="shared" si="8"/>
        <v>#DIV/0!</v>
      </c>
      <c r="E20" s="3"/>
      <c r="F20" s="4" t="e">
        <f t="shared" si="9"/>
        <v>#DIV/0!</v>
      </c>
      <c r="G20" s="23" t="e">
        <f t="shared" si="2"/>
        <v>#DIV/0!</v>
      </c>
      <c r="H20" s="24" t="e">
        <f t="shared" si="3"/>
        <v>#DIV/0!</v>
      </c>
      <c r="I20" s="27" t="e">
        <f t="shared" si="4"/>
        <v>#DIV/0!</v>
      </c>
      <c r="J20" s="27" t="e">
        <f t="shared" si="5"/>
        <v>#DIV/0!</v>
      </c>
      <c r="K20" s="3"/>
      <c r="L20" s="25" t="e">
        <f t="shared" si="6"/>
        <v>#DIV/0!</v>
      </c>
      <c r="N20" s="4">
        <f t="shared" si="7"/>
        <v>0</v>
      </c>
    </row>
    <row r="21" spans="1:14" x14ac:dyDescent="0.15">
      <c r="A21" s="4" t="s">
        <v>57</v>
      </c>
      <c r="B21" s="3">
        <v>28</v>
      </c>
      <c r="C21" s="3"/>
      <c r="D21" s="4" t="e">
        <f t="shared" si="8"/>
        <v>#DIV/0!</v>
      </c>
      <c r="E21" s="3"/>
      <c r="F21" s="4" t="e">
        <f t="shared" si="9"/>
        <v>#DIV/0!</v>
      </c>
      <c r="G21" s="23" t="e">
        <f t="shared" si="2"/>
        <v>#DIV/0!</v>
      </c>
      <c r="H21" s="24" t="e">
        <f t="shared" si="3"/>
        <v>#DIV/0!</v>
      </c>
      <c r="I21" s="27" t="e">
        <f t="shared" si="4"/>
        <v>#DIV/0!</v>
      </c>
      <c r="J21" s="27" t="e">
        <f t="shared" si="5"/>
        <v>#DIV/0!</v>
      </c>
      <c r="K21" s="3"/>
      <c r="L21" s="25" t="e">
        <f t="shared" si="6"/>
        <v>#DIV/0!</v>
      </c>
      <c r="N21" s="4">
        <f t="shared" si="7"/>
        <v>0</v>
      </c>
    </row>
    <row r="22" spans="1:14" x14ac:dyDescent="0.15">
      <c r="A22" s="4" t="s">
        <v>60</v>
      </c>
      <c r="B22" s="3">
        <v>28</v>
      </c>
      <c r="C22" s="3"/>
      <c r="D22" s="4" t="e">
        <f t="shared" si="8"/>
        <v>#DIV/0!</v>
      </c>
      <c r="E22" s="3"/>
      <c r="F22" s="4" t="e">
        <f t="shared" si="9"/>
        <v>#DIV/0!</v>
      </c>
      <c r="G22" s="23" t="e">
        <f t="shared" si="2"/>
        <v>#DIV/0!</v>
      </c>
      <c r="H22" s="24" t="e">
        <f t="shared" si="3"/>
        <v>#DIV/0!</v>
      </c>
      <c r="I22" s="27" t="e">
        <f t="shared" si="4"/>
        <v>#DIV/0!</v>
      </c>
      <c r="J22" s="27" t="e">
        <f t="shared" si="5"/>
        <v>#DIV/0!</v>
      </c>
      <c r="K22" s="3"/>
      <c r="L22" s="25" t="e">
        <f t="shared" si="6"/>
        <v>#DIV/0!</v>
      </c>
      <c r="N22" s="4">
        <f t="shared" si="7"/>
        <v>0</v>
      </c>
    </row>
    <row r="23" spans="1:14" x14ac:dyDescent="0.15">
      <c r="A23" s="4" t="s">
        <v>61</v>
      </c>
      <c r="B23" s="3">
        <v>28</v>
      </c>
      <c r="C23" s="3"/>
      <c r="D23" s="4" t="e">
        <f t="shared" si="8"/>
        <v>#DIV/0!</v>
      </c>
      <c r="E23" s="3"/>
      <c r="F23" s="4" t="e">
        <f t="shared" si="9"/>
        <v>#DIV/0!</v>
      </c>
      <c r="G23" s="23" t="e">
        <f t="shared" si="2"/>
        <v>#DIV/0!</v>
      </c>
      <c r="H23" s="24" t="e">
        <f t="shared" si="3"/>
        <v>#DIV/0!</v>
      </c>
      <c r="I23" s="27" t="e">
        <f t="shared" si="4"/>
        <v>#DIV/0!</v>
      </c>
      <c r="J23" s="27" t="e">
        <f t="shared" si="5"/>
        <v>#DIV/0!</v>
      </c>
      <c r="K23" s="3"/>
      <c r="L23" s="25" t="e">
        <f t="shared" si="6"/>
        <v>#DIV/0!</v>
      </c>
      <c r="N23" s="4">
        <f t="shared" si="7"/>
        <v>0</v>
      </c>
    </row>
    <row r="24" spans="1:14" x14ac:dyDescent="0.15">
      <c r="A24" s="4" t="s">
        <v>8</v>
      </c>
      <c r="B24" s="3">
        <v>28</v>
      </c>
      <c r="C24" s="3"/>
      <c r="D24" s="4" t="e">
        <f t="shared" si="8"/>
        <v>#DIV/0!</v>
      </c>
      <c r="E24" s="3"/>
      <c r="F24" s="4" t="e">
        <f t="shared" si="9"/>
        <v>#DIV/0!</v>
      </c>
      <c r="G24" s="23" t="e">
        <f t="shared" si="2"/>
        <v>#DIV/0!</v>
      </c>
      <c r="H24" s="24" t="e">
        <f t="shared" si="3"/>
        <v>#DIV/0!</v>
      </c>
      <c r="I24" s="27" t="e">
        <f t="shared" si="4"/>
        <v>#DIV/0!</v>
      </c>
      <c r="J24" s="27" t="e">
        <f t="shared" si="5"/>
        <v>#DIV/0!</v>
      </c>
      <c r="K24" s="3"/>
      <c r="L24" s="25" t="e">
        <f t="shared" si="6"/>
        <v>#DIV/0!</v>
      </c>
      <c r="N24" s="4">
        <f t="shared" si="7"/>
        <v>0</v>
      </c>
    </row>
    <row r="25" spans="1:14" x14ac:dyDescent="0.15">
      <c r="A25" s="4" t="s">
        <v>72</v>
      </c>
      <c r="B25" s="3">
        <v>28</v>
      </c>
      <c r="C25" s="3"/>
      <c r="D25" s="4" t="e">
        <f t="shared" si="8"/>
        <v>#DIV/0!</v>
      </c>
      <c r="E25" s="3"/>
      <c r="F25" s="4" t="e">
        <f t="shared" si="9"/>
        <v>#DIV/0!</v>
      </c>
      <c r="G25" s="23" t="e">
        <f t="shared" si="2"/>
        <v>#DIV/0!</v>
      </c>
      <c r="H25" s="24" t="e">
        <f t="shared" si="3"/>
        <v>#DIV/0!</v>
      </c>
      <c r="I25" s="27" t="e">
        <f t="shared" si="4"/>
        <v>#DIV/0!</v>
      </c>
      <c r="J25" s="27" t="e">
        <f t="shared" si="5"/>
        <v>#DIV/0!</v>
      </c>
      <c r="K25" s="3"/>
      <c r="L25" s="25" t="e">
        <f t="shared" si="6"/>
        <v>#DIV/0!</v>
      </c>
      <c r="N25" s="4">
        <f t="shared" si="7"/>
        <v>0</v>
      </c>
    </row>
    <row r="26" spans="1:14" x14ac:dyDescent="0.15">
      <c r="A26" s="4" t="s">
        <v>73</v>
      </c>
      <c r="B26" s="3">
        <v>28</v>
      </c>
      <c r="C26" s="3"/>
      <c r="D26" s="4" t="e">
        <f t="shared" si="8"/>
        <v>#DIV/0!</v>
      </c>
      <c r="E26" s="3"/>
      <c r="F26" s="4" t="e">
        <f t="shared" si="9"/>
        <v>#DIV/0!</v>
      </c>
      <c r="G26" s="23" t="e">
        <f t="shared" si="2"/>
        <v>#DIV/0!</v>
      </c>
      <c r="H26" s="24" t="e">
        <f t="shared" si="3"/>
        <v>#DIV/0!</v>
      </c>
      <c r="I26" s="27" t="e">
        <f t="shared" si="4"/>
        <v>#DIV/0!</v>
      </c>
      <c r="J26" s="27" t="e">
        <f t="shared" si="5"/>
        <v>#DIV/0!</v>
      </c>
      <c r="K26" s="3"/>
      <c r="L26" s="25" t="e">
        <f t="shared" si="6"/>
        <v>#DIV/0!</v>
      </c>
      <c r="N26" s="4">
        <f t="shared" si="7"/>
        <v>0</v>
      </c>
    </row>
    <row r="27" spans="1:14" x14ac:dyDescent="0.15">
      <c r="A27" s="4" t="s">
        <v>62</v>
      </c>
      <c r="B27" s="3">
        <v>28</v>
      </c>
      <c r="C27" s="3"/>
      <c r="D27" s="4" t="e">
        <f t="shared" si="8"/>
        <v>#DIV/0!</v>
      </c>
      <c r="E27" s="3"/>
      <c r="F27" s="4" t="e">
        <f t="shared" si="9"/>
        <v>#DIV/0!</v>
      </c>
      <c r="G27" s="23" t="e">
        <f t="shared" si="2"/>
        <v>#DIV/0!</v>
      </c>
      <c r="H27" s="24" t="e">
        <f t="shared" si="3"/>
        <v>#DIV/0!</v>
      </c>
      <c r="I27" s="27" t="e">
        <f t="shared" si="4"/>
        <v>#DIV/0!</v>
      </c>
      <c r="J27" s="27" t="e">
        <f t="shared" si="5"/>
        <v>#DIV/0!</v>
      </c>
      <c r="K27" s="3"/>
      <c r="L27" s="25" t="e">
        <f t="shared" si="6"/>
        <v>#DIV/0!</v>
      </c>
      <c r="N27" s="4">
        <f t="shared" si="7"/>
        <v>0</v>
      </c>
    </row>
    <row r="28" spans="1:14" x14ac:dyDescent="0.15">
      <c r="A28" s="4" t="s">
        <v>63</v>
      </c>
      <c r="B28" s="3">
        <v>28</v>
      </c>
      <c r="C28" s="3"/>
      <c r="D28" s="4" t="e">
        <f t="shared" si="8"/>
        <v>#DIV/0!</v>
      </c>
      <c r="E28" s="3"/>
      <c r="F28" s="4" t="e">
        <f t="shared" si="9"/>
        <v>#DIV/0!</v>
      </c>
      <c r="G28" s="23" t="e">
        <f t="shared" si="2"/>
        <v>#DIV/0!</v>
      </c>
      <c r="H28" s="24" t="e">
        <f t="shared" si="3"/>
        <v>#DIV/0!</v>
      </c>
      <c r="I28" s="27" t="e">
        <f t="shared" si="4"/>
        <v>#DIV/0!</v>
      </c>
      <c r="J28" s="27" t="e">
        <f t="shared" si="5"/>
        <v>#DIV/0!</v>
      </c>
      <c r="K28" s="3"/>
      <c r="L28" s="25" t="e">
        <f t="shared" si="6"/>
        <v>#DIV/0!</v>
      </c>
      <c r="N28" s="4">
        <f t="shared" si="7"/>
        <v>0</v>
      </c>
    </row>
    <row r="29" spans="1:14" x14ac:dyDescent="0.15">
      <c r="A29" s="4" t="s">
        <v>64</v>
      </c>
      <c r="B29" s="3">
        <v>28</v>
      </c>
      <c r="C29" s="3"/>
      <c r="D29" s="4" t="e">
        <f t="shared" si="8"/>
        <v>#DIV/0!</v>
      </c>
      <c r="E29" s="3"/>
      <c r="F29" s="4" t="e">
        <f t="shared" si="9"/>
        <v>#DIV/0!</v>
      </c>
      <c r="G29" s="23" t="e">
        <f t="shared" si="2"/>
        <v>#DIV/0!</v>
      </c>
      <c r="H29" s="24" t="e">
        <f t="shared" si="3"/>
        <v>#DIV/0!</v>
      </c>
      <c r="I29" s="27" t="e">
        <f t="shared" si="4"/>
        <v>#DIV/0!</v>
      </c>
      <c r="J29" s="27" t="e">
        <f t="shared" si="5"/>
        <v>#DIV/0!</v>
      </c>
      <c r="K29" s="3"/>
      <c r="L29" s="25" t="e">
        <f t="shared" si="6"/>
        <v>#DIV/0!</v>
      </c>
      <c r="N29" s="4">
        <f t="shared" si="7"/>
        <v>0</v>
      </c>
    </row>
    <row r="30" spans="1:14" x14ac:dyDescent="0.15">
      <c r="A30" s="4" t="s">
        <v>65</v>
      </c>
      <c r="B30" s="3">
        <v>28</v>
      </c>
      <c r="C30" s="3"/>
      <c r="D30" s="4" t="e">
        <f t="shared" si="8"/>
        <v>#DIV/0!</v>
      </c>
      <c r="E30" s="3"/>
      <c r="F30" s="4" t="e">
        <f t="shared" si="9"/>
        <v>#DIV/0!</v>
      </c>
      <c r="G30" s="23" t="e">
        <f t="shared" si="2"/>
        <v>#DIV/0!</v>
      </c>
      <c r="H30" s="24" t="e">
        <f t="shared" si="3"/>
        <v>#DIV/0!</v>
      </c>
      <c r="I30" s="27" t="e">
        <f t="shared" si="4"/>
        <v>#DIV/0!</v>
      </c>
      <c r="J30" s="27" t="e">
        <f t="shared" si="5"/>
        <v>#DIV/0!</v>
      </c>
      <c r="K30" s="3"/>
      <c r="L30" s="25" t="e">
        <f t="shared" si="6"/>
        <v>#DIV/0!</v>
      </c>
      <c r="N30" s="4">
        <f t="shared" si="7"/>
        <v>0</v>
      </c>
    </row>
    <row r="31" spans="1:14" x14ac:dyDescent="0.15">
      <c r="A31" s="4" t="s">
        <v>66</v>
      </c>
      <c r="B31" s="3">
        <v>28</v>
      </c>
      <c r="C31" s="3"/>
      <c r="D31" s="4" t="e">
        <f t="shared" si="8"/>
        <v>#DIV/0!</v>
      </c>
      <c r="E31" s="3"/>
      <c r="F31" s="4" t="e">
        <f t="shared" si="9"/>
        <v>#DIV/0!</v>
      </c>
      <c r="G31" s="23" t="e">
        <f t="shared" si="2"/>
        <v>#DIV/0!</v>
      </c>
      <c r="H31" s="24" t="e">
        <f t="shared" si="3"/>
        <v>#DIV/0!</v>
      </c>
      <c r="I31" s="27" t="e">
        <f t="shared" si="4"/>
        <v>#DIV/0!</v>
      </c>
      <c r="J31" s="27" t="e">
        <f t="shared" si="5"/>
        <v>#DIV/0!</v>
      </c>
      <c r="K31" s="3"/>
      <c r="L31" s="25" t="e">
        <f t="shared" si="6"/>
        <v>#DIV/0!</v>
      </c>
      <c r="N31" s="4">
        <f t="shared" si="7"/>
        <v>0</v>
      </c>
    </row>
    <row r="32" spans="1:14" x14ac:dyDescent="0.15">
      <c r="A32" s="4" t="s">
        <v>67</v>
      </c>
      <c r="B32" s="3">
        <v>28</v>
      </c>
      <c r="C32" s="3"/>
      <c r="D32" s="4" t="e">
        <f t="shared" si="8"/>
        <v>#DIV/0!</v>
      </c>
      <c r="E32" s="3"/>
      <c r="F32" s="4" t="e">
        <f t="shared" si="9"/>
        <v>#DIV/0!</v>
      </c>
      <c r="G32" s="23" t="e">
        <f t="shared" si="2"/>
        <v>#DIV/0!</v>
      </c>
      <c r="H32" s="24" t="e">
        <f t="shared" si="3"/>
        <v>#DIV/0!</v>
      </c>
      <c r="I32" s="27" t="e">
        <f t="shared" si="4"/>
        <v>#DIV/0!</v>
      </c>
      <c r="J32" s="27" t="e">
        <f t="shared" si="5"/>
        <v>#DIV/0!</v>
      </c>
      <c r="K32" s="3"/>
      <c r="L32" s="25" t="e">
        <f t="shared" si="6"/>
        <v>#DIV/0!</v>
      </c>
      <c r="N32" s="4">
        <f t="shared" si="7"/>
        <v>0</v>
      </c>
    </row>
    <row r="33" spans="1:14" x14ac:dyDescent="0.15">
      <c r="A33" s="4" t="s">
        <v>68</v>
      </c>
      <c r="B33" s="3">
        <v>28</v>
      </c>
      <c r="C33" s="3"/>
      <c r="D33" s="4" t="e">
        <f t="shared" si="8"/>
        <v>#DIV/0!</v>
      </c>
      <c r="E33" s="3"/>
      <c r="F33" s="4" t="e">
        <f t="shared" si="9"/>
        <v>#DIV/0!</v>
      </c>
      <c r="G33" s="23" t="e">
        <f t="shared" si="2"/>
        <v>#DIV/0!</v>
      </c>
      <c r="H33" s="24" t="e">
        <f t="shared" si="3"/>
        <v>#DIV/0!</v>
      </c>
      <c r="I33" s="27" t="e">
        <f t="shared" si="4"/>
        <v>#DIV/0!</v>
      </c>
      <c r="J33" s="27" t="e">
        <f t="shared" si="5"/>
        <v>#DIV/0!</v>
      </c>
      <c r="K33" s="3"/>
      <c r="L33" s="25" t="e">
        <f t="shared" si="6"/>
        <v>#DIV/0!</v>
      </c>
      <c r="N33" s="4">
        <f t="shared" si="7"/>
        <v>0</v>
      </c>
    </row>
    <row r="34" spans="1:14" x14ac:dyDescent="0.15">
      <c r="A34" s="4" t="s">
        <v>69</v>
      </c>
      <c r="B34" s="3">
        <v>28</v>
      </c>
      <c r="C34" s="3"/>
      <c r="D34" s="4" t="e">
        <f t="shared" si="8"/>
        <v>#DIV/0!</v>
      </c>
      <c r="E34" s="3"/>
      <c r="F34" s="4" t="e">
        <f t="shared" si="9"/>
        <v>#DIV/0!</v>
      </c>
      <c r="G34" s="23" t="e">
        <f t="shared" si="2"/>
        <v>#DIV/0!</v>
      </c>
      <c r="H34" s="24" t="e">
        <f t="shared" si="3"/>
        <v>#DIV/0!</v>
      </c>
      <c r="I34" s="27" t="e">
        <f t="shared" si="4"/>
        <v>#DIV/0!</v>
      </c>
      <c r="J34" s="27" t="e">
        <f t="shared" si="5"/>
        <v>#DIV/0!</v>
      </c>
      <c r="K34" s="3"/>
      <c r="L34" s="25" t="e">
        <f t="shared" si="6"/>
        <v>#DIV/0!</v>
      </c>
      <c r="N34" s="4">
        <f t="shared" si="7"/>
        <v>0</v>
      </c>
    </row>
    <row r="35" spans="1:14" x14ac:dyDescent="0.15">
      <c r="A35" s="4" t="s">
        <v>70</v>
      </c>
      <c r="B35" s="3">
        <v>28</v>
      </c>
      <c r="C35" s="3"/>
      <c r="D35" s="4" t="e">
        <f t="shared" si="8"/>
        <v>#DIV/0!</v>
      </c>
      <c r="E35" s="3"/>
      <c r="F35" s="4" t="e">
        <f t="shared" si="9"/>
        <v>#DIV/0!</v>
      </c>
      <c r="G35" s="23" t="e">
        <f t="shared" si="2"/>
        <v>#DIV/0!</v>
      </c>
      <c r="H35" s="24" t="e">
        <f t="shared" si="3"/>
        <v>#DIV/0!</v>
      </c>
      <c r="I35" s="27" t="e">
        <f t="shared" si="4"/>
        <v>#DIV/0!</v>
      </c>
      <c r="J35" s="27" t="e">
        <f t="shared" si="5"/>
        <v>#DIV/0!</v>
      </c>
      <c r="K35" s="3"/>
      <c r="L35" s="25" t="e">
        <f t="shared" si="6"/>
        <v>#DIV/0!</v>
      </c>
      <c r="N35" s="4">
        <f t="shared" si="7"/>
        <v>0</v>
      </c>
    </row>
    <row r="36" spans="1:14" x14ac:dyDescent="0.15">
      <c r="A36" s="4" t="s">
        <v>71</v>
      </c>
      <c r="B36" s="3">
        <v>28</v>
      </c>
      <c r="C36" s="3"/>
      <c r="D36" s="4" t="e">
        <f t="shared" si="8"/>
        <v>#DIV/0!</v>
      </c>
      <c r="E36" s="3"/>
      <c r="F36" s="4" t="e">
        <f t="shared" si="9"/>
        <v>#DIV/0!</v>
      </c>
      <c r="G36" s="23" t="e">
        <f t="shared" si="2"/>
        <v>#DIV/0!</v>
      </c>
      <c r="H36" s="24" t="e">
        <f t="shared" si="3"/>
        <v>#DIV/0!</v>
      </c>
      <c r="I36" s="27" t="e">
        <f t="shared" si="4"/>
        <v>#DIV/0!</v>
      </c>
      <c r="J36" s="27" t="e">
        <f t="shared" si="5"/>
        <v>#DIV/0!</v>
      </c>
      <c r="K36" s="3"/>
      <c r="L36" s="25" t="e">
        <f t="shared" si="6"/>
        <v>#DIV/0!</v>
      </c>
      <c r="N36" s="4">
        <f t="shared" si="7"/>
        <v>0</v>
      </c>
    </row>
    <row r="37" spans="1:14" x14ac:dyDescent="0.15">
      <c r="A37" s="18" t="s">
        <v>9</v>
      </c>
      <c r="B37" s="18">
        <f>IF(E37=0,SUM(B2:B36)/35,N37/E37)</f>
        <v>28.2</v>
      </c>
      <c r="C37" s="18">
        <f>SUM(C2:C36)</f>
        <v>0</v>
      </c>
      <c r="D37" s="18"/>
      <c r="E37" s="18">
        <f>SUM(E2:E36)</f>
        <v>0</v>
      </c>
      <c r="F37" s="18"/>
      <c r="G37" s="30" t="e">
        <f>E37/C37</f>
        <v>#DIV/0!</v>
      </c>
      <c r="H37" s="18"/>
      <c r="I37" s="18"/>
      <c r="J37" s="19"/>
      <c r="K37" s="18">
        <f>SUM(K2:K36)</f>
        <v>0</v>
      </c>
      <c r="L37" s="25" t="e">
        <f t="shared" si="6"/>
        <v>#DIV/0!</v>
      </c>
      <c r="N37" s="4">
        <f>SUM(N2:N36)</f>
        <v>0</v>
      </c>
    </row>
  </sheetData>
  <phoneticPr fontId="4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47</vt:i4>
      </vt:variant>
      <vt:variant>
        <vt:lpstr>Benannte Bereiche</vt:lpstr>
      </vt:variant>
      <vt:variant>
        <vt:i4>2</vt:i4>
      </vt:variant>
    </vt:vector>
  </HeadingPairs>
  <TitlesOfParts>
    <vt:vector size="49" baseType="lpstr">
      <vt:lpstr>Hauptstelle</vt:lpstr>
      <vt:lpstr>Sachbücher Hauptstelle</vt:lpstr>
      <vt:lpstr>Zweigstelle_1</vt:lpstr>
      <vt:lpstr>Zweigstelle_2</vt:lpstr>
      <vt:lpstr>Zweigstelle_3</vt:lpstr>
      <vt:lpstr>Zweigstelle_4</vt:lpstr>
      <vt:lpstr>Zweigstelle_5</vt:lpstr>
      <vt:lpstr>Zweigstelle_6</vt:lpstr>
      <vt:lpstr>Zweigstelle_7</vt:lpstr>
      <vt:lpstr>Zweigstelle_8</vt:lpstr>
      <vt:lpstr>Zweigstelle_9</vt:lpstr>
      <vt:lpstr>Bestandsblöcke</vt:lpstr>
      <vt:lpstr>Sachbücher Bibliotheken</vt:lpstr>
      <vt:lpstr>Belletristische Bücher</vt:lpstr>
      <vt:lpstr>Kinder- und Jugendbücher</vt:lpstr>
      <vt:lpstr>Fremdsprachige Bücher</vt:lpstr>
      <vt:lpstr>Medienpakete</vt:lpstr>
      <vt:lpstr>CD Musik</vt:lpstr>
      <vt:lpstr>CD Belletristik</vt:lpstr>
      <vt:lpstr>CD K+J</vt:lpstr>
      <vt:lpstr>MC Musik</vt:lpstr>
      <vt:lpstr>MC Belletristik</vt:lpstr>
      <vt:lpstr>MC K+J</vt:lpstr>
      <vt:lpstr>CD-ROM Sachinfo</vt:lpstr>
      <vt:lpstr>CD-ROM K+J</vt:lpstr>
      <vt:lpstr>CD-ROM Spiele</vt:lpstr>
      <vt:lpstr>Spiele konventionell</vt:lpstr>
      <vt:lpstr>Noten</vt:lpstr>
      <vt:lpstr>DVD Special Interest</vt:lpstr>
      <vt:lpstr>DVD K+J</vt:lpstr>
      <vt:lpstr>DVD Spielfilme</vt:lpstr>
      <vt:lpstr>VHS-Videos Special Interest</vt:lpstr>
      <vt:lpstr>VHS-Videos K+J</vt:lpstr>
      <vt:lpstr>VHS-Videos Spielfilme</vt:lpstr>
      <vt:lpstr>Karten</vt:lpstr>
      <vt:lpstr>N.N. 1</vt:lpstr>
      <vt:lpstr>N.N. 2</vt:lpstr>
      <vt:lpstr>Interessenkreis 1</vt:lpstr>
      <vt:lpstr>Interessenkreis 2</vt:lpstr>
      <vt:lpstr>Interessenkreis 3</vt:lpstr>
      <vt:lpstr>Interessenkreis 4</vt:lpstr>
      <vt:lpstr>Interessenkreis 5</vt:lpstr>
      <vt:lpstr>Interessenkreis 6</vt:lpstr>
      <vt:lpstr>Interessenkreis 7</vt:lpstr>
      <vt:lpstr>Interessenkreis 8</vt:lpstr>
      <vt:lpstr>Interessenkreis 9</vt:lpstr>
      <vt:lpstr>Interessenkreis 10</vt:lpstr>
      <vt:lpstr>Bestandsblöcke</vt:lpstr>
      <vt:lpstr>SachliteraturBibliotheken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Konrad Umlauf</cp:lastModifiedBy>
  <cp:lastPrinted>2002-03-22T09:15:20Z</cp:lastPrinted>
  <dcterms:created xsi:type="dcterms:W3CDTF">2002-03-16T14:05:04Z</dcterms:created>
  <dcterms:modified xsi:type="dcterms:W3CDTF">2024-04-17T08:31:21Z</dcterms:modified>
</cp:coreProperties>
</file>